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slicers/slicer1.xml" ContentType="application/vnd.ms-excel.slicer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slicers/slicer2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focellab-my.sharepoint.com/personal/robert_larsson_infocell_se/Documents/Mina dokument/Kursfiler-Infocell/Komplett HT25 Excel/"/>
    </mc:Choice>
  </mc:AlternateContent>
  <xr:revisionPtr revIDLastSave="6" documentId="13_ncr:1_{CBFAEF94-9A35-4C83-AA4F-CB504E00936A}" xr6:coauthVersionLast="47" xr6:coauthVersionMax="47" xr10:uidLastSave="{E19880B6-2C2E-4189-8395-9EFCBA8E23CC}"/>
  <bookViews>
    <workbookView xWindow="-22008" yWindow="972" windowWidth="23040" windowHeight="12120" tabRatio="759" xr2:uid="{7EA4C22C-4BF2-4BB1-8CA6-D9A28C0EBC49}"/>
  </bookViews>
  <sheets>
    <sheet name="DELSUMMA filter" sheetId="5" r:id="rId1"/>
    <sheet name="DELSUMMA filter (F)" sheetId="14" r:id="rId2"/>
    <sheet name="Dubbelräkning" sheetId="17" r:id="rId3"/>
    <sheet name="DELSUMMA vs SUMMA" sheetId="18" r:id="rId4"/>
    <sheet name="DELSUMMA vs SUMMA (F)" sheetId="19" r:id="rId5"/>
    <sheet name="DELSUMMA dold" sheetId="7" r:id="rId6"/>
    <sheet name="DELSUMMA dold (F)" sheetId="9" r:id="rId7"/>
    <sheet name="Kolumner" sheetId="16" r:id="rId8"/>
    <sheet name="DELSUMMA räkna dolda" sheetId="6" r:id="rId9"/>
    <sheet name="DELSUMMA räkna dolda (F)" sheetId="10" r:id="rId10"/>
    <sheet name="Dynamisk Delsumma" sheetId="15" r:id="rId11"/>
    <sheet name="DELSUMMA hack tabell" sheetId="12" r:id="rId12"/>
  </sheets>
  <definedNames>
    <definedName name="_xlnm._FilterDatabase" localSheetId="5" hidden="1">'DELSUMMA dold'!$C$5:$E$19</definedName>
    <definedName name="_xlnm._FilterDatabase" localSheetId="6" hidden="1">'DELSUMMA dold (F)'!$C$5:$E$87</definedName>
    <definedName name="_xlnm._FilterDatabase" localSheetId="0" hidden="1">'DELSUMMA filter'!$B$9:$D$99</definedName>
    <definedName name="_xlnm._FilterDatabase" localSheetId="1" hidden="1">'DELSUMMA filter (F)'!$B$9:$D$99</definedName>
    <definedName name="_xlnm._FilterDatabase" localSheetId="11" hidden="1">'DELSUMMA hack tabell'!$B$5:$E$507</definedName>
    <definedName name="_xlnm._FilterDatabase" localSheetId="8" hidden="1">'DELSUMMA räkna dolda'!$C$8:$D$108</definedName>
    <definedName name="_xlnm._FilterDatabase" localSheetId="9" hidden="1">'DELSUMMA räkna dolda (F)'!$C$8:$D$108</definedName>
    <definedName name="Utsnitt_Kund">#N/A</definedName>
    <definedName name="Utsnitt_Namn">#N/A</definedName>
    <definedName name="Utsnitt_Produkt">#N/A</definedName>
    <definedName name="Utsnitt_Säljare">#N/A</definedName>
    <definedName name="Utsnitt_Veckodag">#N/A</definedName>
  </definedNames>
  <calcPr calcId="191029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3"/>
        <x14:slicerCache r:id="rId14"/>
        <x14:slicerCache r:id="rId15"/>
        <x14:slicerCache r:id="rId16"/>
        <x14:slicerCache r:id="rId17"/>
      </x15:slicerCache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8" i="19" l="1"/>
  <c r="E20" i="19"/>
  <c r="E13" i="19"/>
  <c r="E6" i="19"/>
  <c r="H4" i="19" s="1"/>
  <c r="E28" i="18"/>
  <c r="E20" i="18"/>
  <c r="E13" i="18"/>
  <c r="E6" i="18"/>
  <c r="E5" i="15"/>
  <c r="C4" i="10" l="1"/>
  <c r="C3" i="10"/>
  <c r="C2" i="10"/>
  <c r="D3" i="14"/>
  <c r="D2" i="14"/>
  <c r="D6" i="14"/>
  <c r="B6" i="12" l="1"/>
  <c r="F3" i="12"/>
  <c r="B7" i="12"/>
  <c r="B8" i="12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65" i="12"/>
  <c r="B66" i="12"/>
  <c r="B67" i="12"/>
  <c r="B68" i="12"/>
  <c r="B69" i="12"/>
  <c r="B70" i="12"/>
  <c r="B71" i="12"/>
  <c r="B72" i="12"/>
  <c r="B73" i="12"/>
  <c r="B74" i="12"/>
  <c r="B75" i="12"/>
  <c r="B76" i="12"/>
  <c r="B77" i="12"/>
  <c r="B78" i="12"/>
  <c r="B79" i="12"/>
  <c r="B80" i="12"/>
  <c r="B81" i="12"/>
  <c r="B82" i="12"/>
  <c r="B83" i="12"/>
  <c r="B84" i="12"/>
  <c r="B85" i="12"/>
  <c r="B86" i="12"/>
  <c r="B87" i="12"/>
  <c r="B88" i="12"/>
  <c r="B89" i="12"/>
  <c r="B90" i="12"/>
  <c r="B91" i="12"/>
  <c r="B92" i="12"/>
  <c r="B93" i="12"/>
  <c r="B94" i="12"/>
  <c r="B95" i="12"/>
  <c r="B96" i="12"/>
  <c r="B97" i="12"/>
  <c r="B98" i="12"/>
  <c r="B99" i="12"/>
  <c r="B100" i="12"/>
  <c r="B101" i="12"/>
  <c r="B102" i="12"/>
  <c r="B103" i="12"/>
  <c r="B104" i="12"/>
  <c r="B105" i="12"/>
  <c r="B106" i="12"/>
  <c r="B107" i="12"/>
  <c r="B108" i="12"/>
  <c r="B109" i="12"/>
  <c r="B110" i="12"/>
  <c r="B111" i="12"/>
  <c r="B112" i="12"/>
  <c r="B113" i="12"/>
  <c r="B114" i="12"/>
  <c r="B115" i="12"/>
  <c r="B116" i="12"/>
  <c r="B117" i="12"/>
  <c r="B118" i="12"/>
  <c r="B119" i="12"/>
  <c r="B120" i="12"/>
  <c r="B121" i="12"/>
  <c r="B122" i="12"/>
  <c r="B123" i="12"/>
  <c r="B124" i="12"/>
  <c r="B125" i="12"/>
  <c r="B126" i="12"/>
  <c r="B127" i="12"/>
  <c r="B128" i="12"/>
  <c r="B129" i="12"/>
  <c r="B130" i="12"/>
  <c r="B131" i="12"/>
  <c r="B132" i="12"/>
  <c r="B133" i="12"/>
  <c r="B134" i="12"/>
  <c r="B135" i="12"/>
  <c r="B136" i="12"/>
  <c r="B137" i="12"/>
  <c r="B138" i="12"/>
  <c r="B139" i="12"/>
  <c r="B140" i="12"/>
  <c r="B141" i="12"/>
  <c r="B142" i="12"/>
  <c r="B143" i="12"/>
  <c r="B144" i="12"/>
  <c r="B145" i="12"/>
  <c r="B146" i="12"/>
  <c r="B147" i="12"/>
  <c r="B148" i="12"/>
  <c r="B149" i="12"/>
  <c r="B150" i="12"/>
  <c r="B151" i="12"/>
  <c r="B152" i="12"/>
  <c r="B153" i="12"/>
  <c r="B154" i="12"/>
  <c r="B155" i="12"/>
  <c r="B156" i="12"/>
  <c r="B157" i="12"/>
  <c r="B158" i="12"/>
  <c r="B159" i="12"/>
  <c r="B160" i="12"/>
  <c r="B161" i="12"/>
  <c r="B162" i="12"/>
  <c r="B163" i="12"/>
  <c r="B164" i="12"/>
  <c r="B165" i="12"/>
  <c r="B166" i="12"/>
  <c r="B167" i="12"/>
  <c r="B168" i="12"/>
  <c r="B169" i="12"/>
  <c r="B170" i="12"/>
  <c r="B171" i="12"/>
  <c r="B172" i="12"/>
  <c r="B173" i="12"/>
  <c r="B174" i="12"/>
  <c r="B175" i="12"/>
  <c r="B176" i="12"/>
  <c r="B177" i="12"/>
  <c r="B178" i="12"/>
  <c r="B179" i="12"/>
  <c r="B180" i="12"/>
  <c r="B181" i="12"/>
  <c r="B182" i="12"/>
  <c r="B183" i="12"/>
  <c r="B184" i="12"/>
  <c r="B185" i="12"/>
  <c r="B186" i="12"/>
  <c r="B187" i="12"/>
  <c r="B188" i="12"/>
  <c r="B189" i="12"/>
  <c r="B190" i="12"/>
  <c r="B191" i="12"/>
  <c r="B192" i="12"/>
  <c r="B193" i="12"/>
  <c r="B194" i="12"/>
  <c r="B195" i="12"/>
  <c r="B196" i="12"/>
  <c r="B197" i="12"/>
  <c r="B198" i="12"/>
  <c r="B199" i="12"/>
  <c r="B200" i="12"/>
  <c r="B201" i="12"/>
  <c r="B202" i="12"/>
  <c r="B203" i="12"/>
  <c r="B204" i="12"/>
  <c r="B205" i="12"/>
  <c r="B206" i="12"/>
  <c r="B207" i="12"/>
  <c r="B208" i="12"/>
  <c r="B209" i="12"/>
  <c r="B210" i="12"/>
  <c r="B211" i="12"/>
  <c r="B212" i="12"/>
  <c r="B213" i="12"/>
  <c r="B214" i="12"/>
  <c r="B215" i="12"/>
  <c r="B216" i="12"/>
  <c r="B217" i="12"/>
  <c r="B218" i="12"/>
  <c r="B219" i="12"/>
  <c r="B220" i="12"/>
  <c r="B221" i="12"/>
  <c r="B222" i="12"/>
  <c r="B223" i="12"/>
  <c r="B224" i="12"/>
  <c r="B225" i="12"/>
  <c r="B226" i="12"/>
  <c r="B227" i="12"/>
  <c r="B228" i="12"/>
  <c r="B229" i="12"/>
  <c r="B230" i="12"/>
  <c r="B231" i="12"/>
  <c r="B232" i="12"/>
  <c r="B233" i="12"/>
  <c r="B234" i="12"/>
  <c r="B235" i="12"/>
  <c r="B236" i="12"/>
  <c r="B237" i="12"/>
  <c r="B238" i="12"/>
  <c r="B239" i="12"/>
  <c r="B240" i="12"/>
  <c r="B241" i="12"/>
  <c r="B242" i="12"/>
  <c r="B243" i="12"/>
  <c r="B244" i="12"/>
  <c r="B245" i="12"/>
  <c r="B246" i="12"/>
  <c r="B247" i="12"/>
  <c r="B248" i="12"/>
  <c r="B249" i="12"/>
  <c r="B250" i="12"/>
  <c r="B251" i="12"/>
  <c r="B252" i="12"/>
  <c r="B253" i="12"/>
  <c r="B254" i="12"/>
  <c r="B255" i="12"/>
  <c r="B256" i="12"/>
  <c r="B257" i="12"/>
  <c r="B258" i="12"/>
  <c r="B259" i="12"/>
  <c r="B260" i="12"/>
  <c r="B261" i="12"/>
  <c r="B262" i="12"/>
  <c r="B263" i="12"/>
  <c r="B264" i="12"/>
  <c r="B265" i="12"/>
  <c r="B266" i="12"/>
  <c r="B267" i="12"/>
  <c r="B268" i="12"/>
  <c r="B269" i="12"/>
  <c r="B270" i="12"/>
  <c r="B271" i="12"/>
  <c r="B272" i="12"/>
  <c r="B273" i="12"/>
  <c r="B274" i="12"/>
  <c r="B275" i="12"/>
  <c r="B276" i="12"/>
  <c r="B277" i="12"/>
  <c r="B278" i="12"/>
  <c r="B279" i="12"/>
  <c r="B280" i="12"/>
  <c r="B281" i="12"/>
  <c r="B282" i="12"/>
  <c r="B283" i="12"/>
  <c r="B284" i="12"/>
  <c r="B285" i="12"/>
  <c r="B286" i="12"/>
  <c r="B287" i="12"/>
  <c r="B288" i="12"/>
  <c r="B289" i="12"/>
  <c r="B290" i="12"/>
  <c r="B291" i="12"/>
  <c r="B292" i="12"/>
  <c r="B293" i="12"/>
  <c r="B294" i="12"/>
  <c r="B295" i="12"/>
  <c r="B296" i="12"/>
  <c r="B297" i="12"/>
  <c r="B298" i="12"/>
  <c r="B299" i="12"/>
  <c r="B300" i="12"/>
  <c r="B301" i="12"/>
  <c r="B302" i="12"/>
  <c r="B303" i="12"/>
  <c r="B304" i="12"/>
  <c r="B305" i="12"/>
  <c r="B306" i="12"/>
  <c r="B307" i="12"/>
  <c r="B308" i="12"/>
  <c r="B309" i="12"/>
  <c r="B310" i="12"/>
  <c r="B311" i="12"/>
  <c r="B312" i="12"/>
  <c r="B313" i="12"/>
  <c r="B314" i="12"/>
  <c r="B315" i="12"/>
  <c r="B316" i="12"/>
  <c r="B317" i="12"/>
  <c r="B318" i="12"/>
  <c r="B319" i="12"/>
  <c r="B320" i="12"/>
  <c r="B321" i="12"/>
  <c r="B322" i="12"/>
  <c r="B323" i="12"/>
  <c r="B324" i="12"/>
  <c r="B325" i="12"/>
  <c r="B326" i="12"/>
  <c r="B327" i="12"/>
  <c r="B328" i="12"/>
  <c r="B329" i="12"/>
  <c r="B330" i="12"/>
  <c r="B331" i="12"/>
  <c r="B332" i="12"/>
  <c r="B333" i="12"/>
  <c r="B334" i="12"/>
  <c r="B335" i="12"/>
  <c r="B336" i="12"/>
  <c r="B337" i="12"/>
  <c r="B338" i="12"/>
  <c r="B339" i="12"/>
  <c r="B340" i="12"/>
  <c r="B341" i="12"/>
  <c r="B342" i="12"/>
  <c r="B343" i="12"/>
  <c r="B344" i="12"/>
  <c r="B345" i="12"/>
  <c r="B346" i="12"/>
  <c r="B347" i="12"/>
  <c r="B348" i="12"/>
  <c r="B349" i="12"/>
  <c r="B350" i="12"/>
  <c r="B351" i="12"/>
  <c r="B352" i="12"/>
  <c r="B353" i="12"/>
  <c r="B354" i="12"/>
  <c r="B355" i="12"/>
  <c r="B356" i="12"/>
  <c r="B357" i="12"/>
  <c r="B358" i="12"/>
  <c r="B359" i="12"/>
  <c r="B360" i="12"/>
  <c r="B361" i="12"/>
  <c r="B362" i="12"/>
  <c r="B363" i="12"/>
  <c r="B364" i="12"/>
  <c r="B365" i="12"/>
  <c r="B366" i="12"/>
  <c r="B367" i="12"/>
  <c r="B368" i="12"/>
  <c r="B369" i="12"/>
  <c r="B370" i="12"/>
  <c r="B371" i="12"/>
  <c r="B372" i="12"/>
  <c r="B373" i="12"/>
  <c r="B374" i="12"/>
  <c r="B375" i="12"/>
  <c r="B376" i="12"/>
  <c r="B377" i="12"/>
  <c r="B378" i="12"/>
  <c r="B379" i="12"/>
  <c r="B380" i="12"/>
  <c r="B381" i="12"/>
  <c r="B382" i="12"/>
  <c r="B383" i="12"/>
  <c r="B384" i="12"/>
  <c r="B385" i="12"/>
  <c r="B386" i="12"/>
  <c r="B387" i="12"/>
  <c r="B388" i="12"/>
  <c r="B389" i="12"/>
  <c r="B390" i="12"/>
  <c r="B391" i="12"/>
  <c r="B392" i="12"/>
  <c r="B393" i="12"/>
  <c r="B394" i="12"/>
  <c r="B395" i="12"/>
  <c r="B396" i="12"/>
  <c r="B397" i="12"/>
  <c r="B398" i="12"/>
  <c r="B399" i="12"/>
  <c r="B400" i="12"/>
  <c r="B401" i="12"/>
  <c r="B402" i="12"/>
  <c r="B403" i="12"/>
  <c r="B404" i="12"/>
  <c r="B405" i="12"/>
  <c r="B406" i="12"/>
  <c r="B407" i="12"/>
  <c r="B408" i="12"/>
  <c r="B409" i="12"/>
  <c r="B410" i="12"/>
  <c r="B411" i="12"/>
  <c r="B412" i="12"/>
  <c r="B413" i="12"/>
  <c r="B414" i="12"/>
  <c r="B415" i="12"/>
  <c r="B416" i="12"/>
  <c r="B417" i="12"/>
  <c r="B418" i="12"/>
  <c r="B419" i="12"/>
  <c r="B420" i="12"/>
  <c r="B421" i="12"/>
  <c r="B422" i="12"/>
  <c r="B423" i="12"/>
  <c r="B424" i="12"/>
  <c r="B425" i="12"/>
  <c r="B426" i="12"/>
  <c r="B427" i="12"/>
  <c r="B428" i="12"/>
  <c r="B429" i="12"/>
  <c r="B430" i="12"/>
  <c r="B431" i="12"/>
  <c r="B432" i="12"/>
  <c r="B433" i="12"/>
  <c r="B434" i="12"/>
  <c r="B435" i="12"/>
  <c r="B436" i="12"/>
  <c r="B437" i="12"/>
  <c r="B438" i="12"/>
  <c r="B439" i="12"/>
  <c r="B440" i="12"/>
  <c r="B441" i="12"/>
  <c r="B442" i="12"/>
  <c r="B443" i="12"/>
  <c r="B444" i="12"/>
  <c r="B445" i="12"/>
  <c r="B446" i="12"/>
  <c r="B447" i="12"/>
  <c r="B448" i="12"/>
  <c r="B449" i="12"/>
  <c r="B450" i="12"/>
  <c r="B451" i="12"/>
  <c r="B452" i="12"/>
  <c r="B453" i="12"/>
  <c r="B454" i="12"/>
  <c r="B455" i="12"/>
  <c r="B456" i="12"/>
  <c r="B457" i="12"/>
  <c r="B458" i="12"/>
  <c r="B459" i="12"/>
  <c r="B460" i="12"/>
  <c r="B461" i="12"/>
  <c r="B462" i="12"/>
  <c r="B463" i="12"/>
  <c r="B464" i="12"/>
  <c r="B465" i="12"/>
  <c r="B466" i="12"/>
  <c r="B467" i="12"/>
  <c r="B468" i="12"/>
  <c r="B469" i="12"/>
  <c r="B470" i="12"/>
  <c r="B471" i="12"/>
  <c r="B472" i="12"/>
  <c r="B473" i="12"/>
  <c r="B474" i="12"/>
  <c r="B475" i="12"/>
  <c r="B476" i="12"/>
  <c r="B477" i="12"/>
  <c r="B478" i="12"/>
  <c r="B479" i="12"/>
  <c r="B480" i="12"/>
  <c r="B481" i="12"/>
  <c r="B482" i="12"/>
  <c r="B483" i="12"/>
  <c r="B484" i="12"/>
  <c r="B485" i="12"/>
  <c r="B486" i="12"/>
  <c r="B487" i="12"/>
  <c r="B488" i="12"/>
  <c r="B489" i="12"/>
  <c r="B490" i="12"/>
  <c r="B491" i="12"/>
  <c r="B492" i="12"/>
  <c r="B493" i="12"/>
  <c r="B494" i="12"/>
  <c r="B495" i="12"/>
  <c r="B496" i="12"/>
  <c r="B497" i="12"/>
  <c r="B498" i="12"/>
  <c r="B499" i="12"/>
  <c r="B500" i="12"/>
  <c r="B501" i="12"/>
  <c r="B502" i="12"/>
  <c r="B503" i="12"/>
  <c r="B504" i="12"/>
  <c r="B505" i="12"/>
  <c r="B506" i="12"/>
  <c r="B507" i="12"/>
  <c r="E3" i="9" l="1"/>
  <c r="E2" i="9"/>
  <c r="D3" i="10"/>
  <c r="D2" i="10"/>
  <c r="D4" i="10"/>
  <c r="E3" i="7" l="1"/>
  <c r="E2" i="7"/>
</calcChain>
</file>

<file path=xl/sharedStrings.xml><?xml version="1.0" encoding="utf-8"?>
<sst xmlns="http://schemas.openxmlformats.org/spreadsheetml/2006/main" count="5827" uniqueCount="149">
  <si>
    <t>Måndag</t>
  </si>
  <si>
    <t>Tisdag</t>
  </si>
  <si>
    <t>Onsdag</t>
  </si>
  <si>
    <t>Torsdag</t>
  </si>
  <si>
    <t>Fredag</t>
  </si>
  <si>
    <t>Veckodag</t>
  </si>
  <si>
    <t>Team 1</t>
  </si>
  <si>
    <t>Team 2</t>
  </si>
  <si>
    <t>Team 3</t>
  </si>
  <si>
    <t>SäljTeam</t>
  </si>
  <si>
    <t>Totalt antal (9):</t>
  </si>
  <si>
    <t>Totalt antal (109):</t>
  </si>
  <si>
    <t>Totalt rader</t>
  </si>
  <si>
    <t>Synliga rader</t>
  </si>
  <si>
    <t>Dolda rader</t>
  </si>
  <si>
    <t>Radnummer i tabellen</t>
  </si>
  <si>
    <t>Anna</t>
  </si>
  <si>
    <t>Matilda</t>
  </si>
  <si>
    <t>Veronica</t>
  </si>
  <si>
    <t>Cecilia</t>
  </si>
  <si>
    <t>Hugo</t>
  </si>
  <si>
    <t>Magnus</t>
  </si>
  <si>
    <t>Namn</t>
  </si>
  <si>
    <t>Totalt antal</t>
  </si>
  <si>
    <t>Antal samtal</t>
  </si>
  <si>
    <t>Totalt antal samtal:</t>
  </si>
  <si>
    <t>Vecka</t>
  </si>
  <si>
    <t>Vecka 3</t>
  </si>
  <si>
    <t>Vecka 4</t>
  </si>
  <si>
    <t>Vecka 5</t>
  </si>
  <si>
    <t>Vecka 6</t>
  </si>
  <si>
    <t>Vecka 7</t>
  </si>
  <si>
    <t>Vecka 8</t>
  </si>
  <si>
    <t>Vecka 9</t>
  </si>
  <si>
    <t>Vecka 10</t>
  </si>
  <si>
    <t>Vecka 11</t>
  </si>
  <si>
    <t>Vecka 12</t>
  </si>
  <si>
    <t>Vecka 13</t>
  </si>
  <si>
    <t>Vecka 14</t>
  </si>
  <si>
    <t>Vecka 15</t>
  </si>
  <si>
    <t>Vecka 16</t>
  </si>
  <si>
    <t>Vecka 17</t>
  </si>
  <si>
    <t>Vecka 18</t>
  </si>
  <si>
    <t>Vecka 19</t>
  </si>
  <si>
    <t>Vecka 20</t>
  </si>
  <si>
    <t>Vecka 21</t>
  </si>
  <si>
    <t>Vecka 22</t>
  </si>
  <si>
    <t>Vecka 23</t>
  </si>
  <si>
    <t>Vecka 24</t>
  </si>
  <si>
    <t>Vecka 25</t>
  </si>
  <si>
    <t>Vecka 26</t>
  </si>
  <si>
    <t>Vecka 27</t>
  </si>
  <si>
    <t>Vecka 28</t>
  </si>
  <si>
    <t>Vecka 29</t>
  </si>
  <si>
    <t>Vecka 30</t>
  </si>
  <si>
    <t>Vecka 31</t>
  </si>
  <si>
    <t>Vecka 32</t>
  </si>
  <si>
    <t>jan</t>
  </si>
  <si>
    <t>feb</t>
  </si>
  <si>
    <t>mar</t>
  </si>
  <si>
    <t>apr</t>
  </si>
  <si>
    <t>maj</t>
  </si>
  <si>
    <t>jun</t>
  </si>
  <si>
    <t>jul</t>
  </si>
  <si>
    <t>aug</t>
  </si>
  <si>
    <t>sep</t>
  </si>
  <si>
    <t>Antal</t>
  </si>
  <si>
    <t>Topp</t>
  </si>
  <si>
    <t>Botten</t>
  </si>
  <si>
    <t>Säljare</t>
  </si>
  <si>
    <t>Produkt</t>
  </si>
  <si>
    <t>Kund</t>
  </si>
  <si>
    <t>Ordersumma</t>
  </si>
  <si>
    <t>Carter</t>
  </si>
  <si>
    <t>Penna kulspets</t>
  </si>
  <si>
    <t>NetGo</t>
  </si>
  <si>
    <t>Milner</t>
  </si>
  <si>
    <t>SLB</t>
  </si>
  <si>
    <t>PixCo</t>
  </si>
  <si>
    <t>Smith</t>
  </si>
  <si>
    <t>Plastficka</t>
  </si>
  <si>
    <t>Kaffemugg</t>
  </si>
  <si>
    <t>AMT</t>
  </si>
  <si>
    <t>Penna stift</t>
  </si>
  <si>
    <t>CBBS</t>
  </si>
  <si>
    <t>Brown</t>
  </si>
  <si>
    <t>Davies</t>
  </si>
  <si>
    <t>JMCA</t>
  </si>
  <si>
    <t>Nyckelband</t>
  </si>
  <si>
    <t>Kuvert</t>
  </si>
  <si>
    <t>Block</t>
  </si>
  <si>
    <t>Bond</t>
  </si>
  <si>
    <t>Totalt</t>
  </si>
  <si>
    <t>Medel</t>
  </si>
  <si>
    <t>Högsta</t>
  </si>
  <si>
    <t>Minsta</t>
  </si>
  <si>
    <t>Antal rader</t>
  </si>
  <si>
    <t>Välj beräkning</t>
  </si>
  <si>
    <t>Resultat</t>
  </si>
  <si>
    <t>okt</t>
  </si>
  <si>
    <t>nov</t>
  </si>
  <si>
    <t>dec</t>
  </si>
  <si>
    <t>TILLGÅNGAR</t>
  </si>
  <si>
    <t>Anläggningstillgångar</t>
  </si>
  <si>
    <t>Mark</t>
  </si>
  <si>
    <t>Byggnader</t>
  </si>
  <si>
    <t>Omsättningstillgångar</t>
  </si>
  <si>
    <t xml:space="preserve">Varulager                                                </t>
  </si>
  <si>
    <t>Momsfordran</t>
  </si>
  <si>
    <t>Förutbetalda kostnader</t>
  </si>
  <si>
    <t>Kassa och bank</t>
  </si>
  <si>
    <t>Summa tillgångar</t>
  </si>
  <si>
    <t>Period</t>
  </si>
  <si>
    <t>Dubbelräkning</t>
  </si>
  <si>
    <t>Kundfordringar</t>
  </si>
  <si>
    <t>Klass SEO23</t>
  </si>
  <si>
    <t>Student 1</t>
  </si>
  <si>
    <t>Student 2</t>
  </si>
  <si>
    <t>Student 3</t>
  </si>
  <si>
    <t>Student 4</t>
  </si>
  <si>
    <t>Student 5</t>
  </si>
  <si>
    <t>Student 6</t>
  </si>
  <si>
    <t>Student 7</t>
  </si>
  <si>
    <t>Student 8</t>
  </si>
  <si>
    <t>Klass FOE23</t>
  </si>
  <si>
    <t>Klass FOR23</t>
  </si>
  <si>
    <t>Student 9</t>
  </si>
  <si>
    <t>Student 10</t>
  </si>
  <si>
    <t>Total medel</t>
  </si>
  <si>
    <t>Projekt</t>
  </si>
  <si>
    <t>Beskrivning</t>
  </si>
  <si>
    <t>Budget</t>
  </si>
  <si>
    <t>Total budget</t>
  </si>
  <si>
    <t>Digitalisering av närvarorapportering</t>
  </si>
  <si>
    <t>Ombyggnation</t>
  </si>
  <si>
    <t>Summa</t>
  </si>
  <si>
    <t>Hälsoprojekt för medarbetare</t>
  </si>
  <si>
    <t>Kvalitetscertifiering enligt ISO</t>
  </si>
  <si>
    <t>Utbyggnad av cykelvägar</t>
  </si>
  <si>
    <t>Renovering av fastigheter</t>
  </si>
  <si>
    <t>Språkundervisning</t>
  </si>
  <si>
    <t>Antidiskrimineringsprojekt</t>
  </si>
  <si>
    <t>Utveckling av mobilapp för kundtjänst</t>
  </si>
  <si>
    <t>Automatisering av produktionslinje</t>
  </si>
  <si>
    <t>Utveckling av en ny stadsdel</t>
  </si>
  <si>
    <t>Trygghetsprojekt i arbetmiljön</t>
  </si>
  <si>
    <t>Återvinningsprojekt</t>
  </si>
  <si>
    <t>Energibesparing i vardagen</t>
  </si>
  <si>
    <t>Gröna arbeten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</si>
</sst>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r&quot;_-;\-* #,##0.00\ &quot;kr&quot;_-;_-* &quot;-&quot;??\ &quot;kr&quot;_-;_-@_-"/>
    <numFmt numFmtId="164" formatCode="_-* #,##0\ &quot;kr&quot;_-;\-* #,##0\ &quot;kr&quot;_-;_-* &quot;-&quot;??\ &quot;kr&quot;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right"/>
    </xf>
    <xf numFmtId="0" fontId="0" fillId="2" borderId="1" xfId="0" applyFill="1" applyBorder="1"/>
    <xf numFmtId="3" fontId="0" fillId="2" borderId="1" xfId="0" applyNumberFormat="1" applyFill="1" applyBorder="1"/>
    <xf numFmtId="0" fontId="1" fillId="0" borderId="0" xfId="0" applyFont="1"/>
    <xf numFmtId="0" fontId="1" fillId="3" borderId="0" xfId="0" applyFont="1" applyFill="1"/>
    <xf numFmtId="0" fontId="1" fillId="0" borderId="0" xfId="0" applyFont="1" applyAlignment="1">
      <alignment horizontal="left" indent="1"/>
    </xf>
    <xf numFmtId="0" fontId="2" fillId="4" borderId="0" xfId="0" applyFont="1" applyFill="1"/>
    <xf numFmtId="0" fontId="0" fillId="0" borderId="1" xfId="0" applyBorder="1"/>
    <xf numFmtId="0" fontId="0" fillId="0" borderId="2" xfId="0" applyBorder="1"/>
    <xf numFmtId="0" fontId="1" fillId="0" borderId="1" xfId="0" applyFont="1" applyBorder="1"/>
    <xf numFmtId="3" fontId="1" fillId="2" borderId="1" xfId="0" applyNumberFormat="1" applyFont="1" applyFill="1" applyBorder="1"/>
    <xf numFmtId="0" fontId="2" fillId="0" borderId="0" xfId="2" applyFont="1" applyAlignment="1">
      <alignment horizontal="left" indent="1"/>
    </xf>
    <xf numFmtId="0" fontId="0" fillId="0" borderId="0" xfId="0" applyAlignment="1">
      <alignment horizontal="left" indent="1"/>
    </xf>
    <xf numFmtId="44" fontId="0" fillId="0" borderId="0" xfId="1" applyFont="1" applyAlignment="1">
      <alignment horizontal="left" indent="1"/>
    </xf>
    <xf numFmtId="44" fontId="0" fillId="6" borderId="1" xfId="1" applyFont="1" applyFill="1" applyBorder="1"/>
    <xf numFmtId="0" fontId="0" fillId="5" borderId="1" xfId="0" applyFill="1" applyBorder="1"/>
    <xf numFmtId="0" fontId="0" fillId="7" borderId="0" xfId="0" applyFill="1"/>
    <xf numFmtId="0" fontId="6" fillId="7" borderId="3" xfId="0" applyFont="1" applyFill="1" applyBorder="1" applyAlignment="1">
      <alignment horizontal="centerContinuous"/>
    </xf>
    <xf numFmtId="0" fontId="9" fillId="0" borderId="0" xfId="0" applyFont="1" applyAlignment="1">
      <alignment horizontal="center"/>
    </xf>
    <xf numFmtId="0" fontId="7" fillId="6" borderId="6" xfId="1" applyNumberFormat="1" applyFont="1" applyFill="1" applyBorder="1" applyAlignment="1"/>
    <xf numFmtId="0" fontId="10" fillId="9" borderId="1" xfId="0" applyFont="1" applyFill="1" applyBorder="1"/>
    <xf numFmtId="0" fontId="8" fillId="7" borderId="8" xfId="0" applyFont="1" applyFill="1" applyBorder="1" applyAlignment="1">
      <alignment wrapText="1"/>
    </xf>
    <xf numFmtId="0" fontId="8" fillId="7" borderId="0" xfId="0" applyFont="1" applyFill="1" applyAlignment="1">
      <alignment wrapText="1"/>
    </xf>
    <xf numFmtId="0" fontId="7" fillId="7" borderId="8" xfId="0" applyFont="1" applyFill="1" applyBorder="1" applyAlignment="1">
      <alignment wrapText="1"/>
    </xf>
    <xf numFmtId="0" fontId="7" fillId="7" borderId="0" xfId="0" applyFont="1" applyFill="1" applyAlignment="1">
      <alignment wrapText="1"/>
    </xf>
    <xf numFmtId="0" fontId="8" fillId="7" borderId="4" xfId="0" applyFont="1" applyFill="1" applyBorder="1" applyAlignment="1">
      <alignment wrapText="1"/>
    </xf>
    <xf numFmtId="0" fontId="7" fillId="7" borderId="5" xfId="0" applyFont="1" applyFill="1" applyBorder="1" applyAlignment="1">
      <alignment wrapText="1"/>
    </xf>
    <xf numFmtId="0" fontId="8" fillId="7" borderId="6" xfId="0" applyFont="1" applyFill="1" applyBorder="1" applyAlignment="1">
      <alignment wrapText="1"/>
    </xf>
    <xf numFmtId="14" fontId="7" fillId="7" borderId="7" xfId="0" applyNumberFormat="1" applyFont="1" applyFill="1" applyBorder="1" applyAlignment="1">
      <alignment wrapText="1"/>
    </xf>
    <xf numFmtId="0" fontId="8" fillId="7" borderId="9" xfId="0" applyFont="1" applyFill="1" applyBorder="1" applyAlignment="1">
      <alignment wrapText="1"/>
    </xf>
    <xf numFmtId="164" fontId="8" fillId="8" borderId="9" xfId="1" applyNumberFormat="1" applyFont="1" applyFill="1" applyBorder="1" applyAlignment="1">
      <alignment wrapText="1"/>
    </xf>
    <xf numFmtId="164" fontId="8" fillId="7" borderId="10" xfId="1" applyNumberFormat="1" applyFont="1" applyFill="1" applyBorder="1" applyAlignment="1">
      <alignment wrapText="1"/>
    </xf>
    <xf numFmtId="164" fontId="7" fillId="6" borderId="9" xfId="1" applyNumberFormat="1" applyFont="1" applyFill="1" applyBorder="1" applyAlignment="1">
      <alignment wrapText="1"/>
    </xf>
    <xf numFmtId="164" fontId="8" fillId="7" borderId="9" xfId="1" applyNumberFormat="1" applyFont="1" applyFill="1" applyBorder="1" applyAlignment="1">
      <alignment wrapText="1"/>
    </xf>
    <xf numFmtId="0" fontId="8" fillId="7" borderId="11" xfId="0" applyFont="1" applyFill="1" applyBorder="1" applyAlignment="1">
      <alignment wrapText="1"/>
    </xf>
    <xf numFmtId="0" fontId="1" fillId="0" borderId="0" xfId="0" applyFont="1" applyFill="1"/>
    <xf numFmtId="3" fontId="0" fillId="0" borderId="1" xfId="0" applyNumberFormat="1" applyBorder="1"/>
    <xf numFmtId="3" fontId="1" fillId="9" borderId="1" xfId="0" applyNumberFormat="1" applyFont="1" applyFill="1" applyBorder="1"/>
    <xf numFmtId="3" fontId="1" fillId="0" borderId="1" xfId="0" applyNumberFormat="1" applyFont="1" applyBorder="1"/>
  </cellXfs>
  <cellStyles count="3">
    <cellStyle name="Normal" xfId="0" builtinId="0"/>
    <cellStyle name="Rubrik 4" xfId="2" builtinId="19"/>
    <cellStyle name="Valuta" xfId="1" builtinId="4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alignment horizontal="left" vertical="bottom" textRotation="0" wrapText="0" indent="1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rgb="FF000000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07/relationships/slicerCache" Target="slicerCaches/slicerCache1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07/relationships/slicerCache" Target="slicerCaches/slicerCache5.xml"/><Relationship Id="rId2" Type="http://schemas.openxmlformats.org/officeDocument/2006/relationships/worksheet" Target="worksheets/sheet2.xml"/><Relationship Id="rId16" Type="http://schemas.microsoft.com/office/2007/relationships/slicerCache" Target="slicerCaches/slicerCache4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microsoft.com/office/2007/relationships/slicerCache" Target="slicerCaches/slicerCache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07/relationships/slicerCache" Target="slicerCaches/slicerCache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199146</xdr:colOff>
      <xdr:row>4</xdr:row>
      <xdr:rowOff>154011</xdr:rowOff>
    </xdr:from>
    <xdr:to>
      <xdr:col>8</xdr:col>
      <xdr:colOff>463062</xdr:colOff>
      <xdr:row>19</xdr:row>
      <xdr:rowOff>46893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A0CCEB96-9390-4EDF-8CD0-0541DA7F2301}"/>
            </a:ext>
          </a:extLst>
        </xdr:cNvPr>
        <xdr:cNvSpPr txBox="1"/>
      </xdr:nvSpPr>
      <xdr:spPr>
        <a:xfrm>
          <a:off x="4782869" y="154011"/>
          <a:ext cx="2549916" cy="2618497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 b="1"/>
            <a:t>DELSUMMA</a:t>
          </a:r>
          <a:r>
            <a:rPr lang="sv-SE" sz="1200"/>
            <a:t> [SUBTOTAL]</a:t>
          </a:r>
        </a:p>
        <a:p>
          <a:endParaRPr lang="sv-SE" sz="1200"/>
        </a:p>
        <a:p>
          <a:r>
            <a:rPr lang="sv-SE" sz="1200"/>
            <a:t>Räknar</a:t>
          </a:r>
          <a:r>
            <a:rPr lang="sv-SE" sz="1200" baseline="0"/>
            <a:t> innehåll i synliga rader.</a:t>
          </a:r>
        </a:p>
        <a:p>
          <a:endParaRPr lang="sv-SE" sz="1200" baseline="0"/>
        </a:p>
        <a:p>
          <a:r>
            <a:rPr lang="sv-SE" sz="1200" baseline="0"/>
            <a:t>1-11 (Filter)</a:t>
          </a:r>
        </a:p>
        <a:p>
          <a:endParaRPr lang="sv-SE" sz="1200" baseline="0"/>
        </a:p>
        <a:p>
          <a:r>
            <a:rPr lang="sv-SE" sz="1200" baseline="0"/>
            <a:t>101-111 (Filter och dolda)</a:t>
          </a:r>
        </a:p>
        <a:p>
          <a:endParaRPr lang="sv-SE" sz="1200" baseline="0"/>
        </a:p>
        <a:p>
          <a:endParaRPr lang="sv-SE" sz="1200" baseline="0"/>
        </a:p>
        <a:p>
          <a:r>
            <a:rPr lang="sv-SE" sz="1200" baseline="0"/>
            <a:t>Flera olika beräkningsfunktioner</a:t>
          </a:r>
        </a:p>
        <a:p>
          <a:r>
            <a:rPr lang="sv-SE" sz="1200" baseline="0"/>
            <a:t>Fungerar endast i rader</a:t>
          </a:r>
        </a:p>
        <a:p>
          <a:r>
            <a:rPr lang="sv-SE" sz="1200" baseline="0"/>
            <a:t>Utsnitt för tabeller</a:t>
          </a:r>
        </a:p>
        <a:p>
          <a:endParaRPr lang="sv-SE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3</xdr:row>
      <xdr:rowOff>30480</xdr:rowOff>
    </xdr:from>
    <xdr:to>
      <xdr:col>11</xdr:col>
      <xdr:colOff>381000</xdr:colOff>
      <xdr:row>14</xdr:row>
      <xdr:rowOff>114300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DDFBC933-901F-42F9-8982-F0551103F257}"/>
            </a:ext>
          </a:extLst>
        </xdr:cNvPr>
        <xdr:cNvSpPr txBox="1"/>
      </xdr:nvSpPr>
      <xdr:spPr>
        <a:xfrm>
          <a:off x="5654040" y="1005840"/>
          <a:ext cx="3086100" cy="227076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 b="1"/>
            <a:t>DELSUMMA</a:t>
          </a:r>
          <a:r>
            <a:rPr lang="sv-SE" sz="1200"/>
            <a:t> [SUBTOTAL]</a:t>
          </a:r>
        </a:p>
        <a:p>
          <a:endParaRPr lang="sv-SE" sz="1200"/>
        </a:p>
        <a:p>
          <a:r>
            <a:rPr lang="sv-SE" sz="1200"/>
            <a:t>Med </a:t>
          </a:r>
          <a:r>
            <a:rPr lang="sv-SE" sz="1200" b="1"/>
            <a:t>DELSUMMA</a:t>
          </a:r>
          <a:r>
            <a:rPr lang="sv-SE" sz="1200" baseline="0"/>
            <a:t> undviker du dubbelräkning.</a:t>
          </a:r>
        </a:p>
        <a:p>
          <a:endParaRPr lang="sv-SE" sz="1200" baseline="0"/>
        </a:p>
        <a:p>
          <a:r>
            <a:rPr lang="sv-SE" sz="1200" baseline="0"/>
            <a:t>En annan metod kan användas för beräkningar där delberäkningar ingår i samma kolumn.</a:t>
          </a:r>
        </a:p>
        <a:p>
          <a:endParaRPr lang="sv-SE" sz="1200" baseline="0"/>
        </a:p>
        <a:p>
          <a:endParaRPr lang="sv-SE" sz="1200" baseline="0"/>
        </a:p>
        <a:p>
          <a:r>
            <a:rPr lang="sv-SE" sz="1200" baseline="0"/>
            <a:t>Prova i mallen med vanliga summeringar och att använda DELSUMMA.</a:t>
          </a:r>
        </a:p>
        <a:p>
          <a:endParaRPr lang="sv-SE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7</xdr:row>
      <xdr:rowOff>16329</xdr:rowOff>
    </xdr:from>
    <xdr:to>
      <xdr:col>3</xdr:col>
      <xdr:colOff>321129</xdr:colOff>
      <xdr:row>15</xdr:row>
      <xdr:rowOff>65314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5C28FE74-02C2-42A1-8E1A-A07DFD6524CB}"/>
            </a:ext>
          </a:extLst>
        </xdr:cNvPr>
        <xdr:cNvSpPr txBox="1"/>
      </xdr:nvSpPr>
      <xdr:spPr>
        <a:xfrm>
          <a:off x="190500" y="1311729"/>
          <a:ext cx="2824843" cy="1529442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 b="1"/>
            <a:t>DELSUMMA</a:t>
          </a:r>
          <a:r>
            <a:rPr lang="sv-SE" sz="1200"/>
            <a:t> [SUBTOTAL]</a:t>
          </a:r>
        </a:p>
        <a:p>
          <a:endParaRPr lang="sv-SE" sz="1200"/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200"/>
            <a:t>Räkna antal värden/månader</a:t>
          </a:r>
        </a:p>
        <a:p>
          <a:pPr marL="171450" indent="-171450">
            <a:buFont typeface="Arial" panose="020B0604020202020204" pitchFamily="34" charset="0"/>
            <a:buChar char="•"/>
          </a:pPr>
          <a:endParaRPr lang="sv-SE" sz="1200" baseline="0"/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200" baseline="0"/>
            <a:t>Dölj kolumner</a:t>
          </a:r>
        </a:p>
        <a:p>
          <a:endParaRPr lang="sv-SE" sz="1200" baseline="0"/>
        </a:p>
        <a:p>
          <a:r>
            <a:rPr lang="sv-SE" sz="1200" b="1" baseline="0"/>
            <a:t>DELSUMMA</a:t>
          </a:r>
          <a:r>
            <a:rPr lang="sv-SE" sz="1200" baseline="0"/>
            <a:t> fungerar inte på kolumner</a:t>
          </a:r>
        </a:p>
        <a:p>
          <a:endParaRPr lang="sv-SE" sz="12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276858</xdr:colOff>
      <xdr:row>0</xdr:row>
      <xdr:rowOff>114300</xdr:rowOff>
    </xdr:from>
    <xdr:to>
      <xdr:col>11</xdr:col>
      <xdr:colOff>575733</xdr:colOff>
      <xdr:row>9</xdr:row>
      <xdr:rowOff>168000</xdr:rowOff>
    </xdr:to>
    <xdr:grpSp>
      <xdr:nvGrpSpPr>
        <xdr:cNvPr id="5" name="Grupp 4">
          <a:extLst>
            <a:ext uri="{FF2B5EF4-FFF2-40B4-BE49-F238E27FC236}">
              <a16:creationId xmlns:a16="http://schemas.microsoft.com/office/drawing/2014/main" id="{A49BFFDB-3CB4-63D2-5D38-4D408C5EE44A}"/>
            </a:ext>
          </a:extLst>
        </xdr:cNvPr>
        <xdr:cNvGrpSpPr/>
      </xdr:nvGrpSpPr>
      <xdr:grpSpPr>
        <a:xfrm>
          <a:off x="4201158" y="114300"/>
          <a:ext cx="3859108" cy="1692000"/>
          <a:chOff x="5221393" y="152401"/>
          <a:chExt cx="3859107" cy="1644374"/>
        </a:xfrm>
      </xdr:grpSpPr>
      <mc:AlternateContent xmlns:mc="http://schemas.openxmlformats.org/markup-compatibility/2006" xmlns:sle15="http://schemas.microsoft.com/office/drawing/2012/slicer">
        <mc:Choice Requires="sle15">
          <xdr:graphicFrame macro="">
            <xdr:nvGraphicFramePr>
              <xdr:cNvPr id="2" name="Säljare">
                <a:extLst>
                  <a:ext uri="{FF2B5EF4-FFF2-40B4-BE49-F238E27FC236}">
                    <a16:creationId xmlns:a16="http://schemas.microsoft.com/office/drawing/2014/main" id="{C0805A40-AF84-45A9-D313-B230EAD947F1}"/>
                  </a:ext>
                </a:extLst>
              </xdr:cNvPr>
              <xdr:cNvGraphicFramePr/>
            </xdr:nvGraphicFramePr>
            <xdr:xfrm>
              <a:off x="5221393" y="152401"/>
              <a:ext cx="1302173" cy="1644374"/>
            </xdr:xfrm>
            <a:graphic>
              <a:graphicData uri="http://schemas.microsoft.com/office/drawing/2010/slicer">
                <sle:slicer xmlns:sle="http://schemas.microsoft.com/office/drawing/2010/slicer" name="Säljare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4201158" y="114300"/>
                <a:ext cx="1302173" cy="1692000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sv-SE" sz="1100"/>
                  <a:t>Den här figuren representerar ett tabellutsnitt. Tabellutsnitt stöds inte i den här versionen av Excel.
Det går inte att använda utsnittet om figuren har ändrats i en tidigare version av Excel eller om arbetsboken har sparats i Excel 2007 eller en tidigare version.</a:t>
                </a:r>
              </a:p>
            </xdr:txBody>
          </xdr:sp>
        </mc:Fallback>
      </mc:AlternateContent>
      <mc:AlternateContent xmlns:mc="http://schemas.openxmlformats.org/markup-compatibility/2006" xmlns:sle15="http://schemas.microsoft.com/office/drawing/2012/slicer">
        <mc:Choice Requires="sle15">
          <xdr:graphicFrame macro="">
            <xdr:nvGraphicFramePr>
              <xdr:cNvPr id="3" name="Produkt">
                <a:extLst>
                  <a:ext uri="{FF2B5EF4-FFF2-40B4-BE49-F238E27FC236}">
                    <a16:creationId xmlns:a16="http://schemas.microsoft.com/office/drawing/2014/main" id="{8ED6E999-B147-8348-D808-64A8907C9AC5}"/>
                  </a:ext>
                </a:extLst>
              </xdr:cNvPr>
              <xdr:cNvGraphicFramePr/>
            </xdr:nvGraphicFramePr>
            <xdr:xfrm>
              <a:off x="6556586" y="152401"/>
              <a:ext cx="1376680" cy="1644374"/>
            </xdr:xfrm>
            <a:graphic>
              <a:graphicData uri="http://schemas.microsoft.com/office/drawing/2010/slicer">
                <sle:slicer xmlns:sle="http://schemas.microsoft.com/office/drawing/2010/slicer" name="Produkt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5536351" y="114300"/>
                <a:ext cx="1376680" cy="1692000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sv-SE" sz="1100"/>
                  <a:t>Den här figuren representerar ett tabellutsnitt. Tabellutsnitt stöds inte i den här versionen av Excel.
Det går inte att använda utsnittet om figuren har ändrats i en tidigare version av Excel eller om arbetsboken har sparats i Excel 2007 eller en tidigare version.</a:t>
                </a:r>
              </a:p>
            </xdr:txBody>
          </xdr:sp>
        </mc:Fallback>
      </mc:AlternateContent>
      <mc:AlternateContent xmlns:mc="http://schemas.openxmlformats.org/markup-compatibility/2006" xmlns:sle15="http://schemas.microsoft.com/office/drawing/2012/slicer">
        <mc:Choice Requires="sle15">
          <xdr:graphicFrame macro="">
            <xdr:nvGraphicFramePr>
              <xdr:cNvPr id="4" name="Kund">
                <a:extLst>
                  <a:ext uri="{FF2B5EF4-FFF2-40B4-BE49-F238E27FC236}">
                    <a16:creationId xmlns:a16="http://schemas.microsoft.com/office/drawing/2014/main" id="{A8493086-E9B7-DCB4-9B8B-4AC48E17E173}"/>
                  </a:ext>
                </a:extLst>
              </xdr:cNvPr>
              <xdr:cNvGraphicFramePr/>
            </xdr:nvGraphicFramePr>
            <xdr:xfrm>
              <a:off x="7967980" y="152401"/>
              <a:ext cx="1112520" cy="1644374"/>
            </xdr:xfrm>
            <a:graphic>
              <a:graphicData uri="http://schemas.microsoft.com/office/drawing/2010/slicer">
                <sle:slicer xmlns:sle="http://schemas.microsoft.com/office/drawing/2010/slicer" name="Kund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6947746" y="114300"/>
                <a:ext cx="1112520" cy="1692000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sv-SE" sz="1100"/>
                  <a:t>Den här figuren representerar ett tabellutsnitt. Tabellutsnitt stöds inte i den här versionen av Excel.
Det går inte att använda utsnittet om figuren har ändrats i en tidigare version av Excel eller om arbetsboken har sparats i Excel 2007 eller en tidigare version.</a:t>
                </a:r>
              </a:p>
            </xdr:txBody>
          </xdr:sp>
        </mc:Fallback>
      </mc:AlternateContent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292100</xdr:colOff>
      <xdr:row>1</xdr:row>
      <xdr:rowOff>19050</xdr:rowOff>
    </xdr:from>
    <xdr:to>
      <xdr:col>10</xdr:col>
      <xdr:colOff>292100</xdr:colOff>
      <xdr:row>14</xdr:row>
      <xdr:rowOff>66675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Namn">
              <a:extLst>
                <a:ext uri="{FF2B5EF4-FFF2-40B4-BE49-F238E27FC236}">
                  <a16:creationId xmlns:a16="http://schemas.microsoft.com/office/drawing/2014/main" id="{F2B83006-1310-4ECB-AED9-006783D06E9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Namn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262813" y="209550"/>
              <a:ext cx="1833562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figuren representerar ett tabellutsnitt. Tabellutsnitt stöds inte i den här versionen av Excel.
Det går inte att använda utsnittet om figuren har ändrats i en tidigare version av Excel eller om arbetsboken har sparats i Excel 2007 eller en tidigare version.</a:t>
              </a:r>
            </a:p>
          </xdr:txBody>
        </xdr:sp>
      </mc:Fallback>
    </mc:AlternateContent>
    <xdr:clientData/>
  </xdr:twoCellAnchor>
  <xdr:twoCellAnchor editAs="absolute">
    <xdr:from>
      <xdr:col>10</xdr:col>
      <xdr:colOff>377825</xdr:colOff>
      <xdr:row>1</xdr:row>
      <xdr:rowOff>19050</xdr:rowOff>
    </xdr:from>
    <xdr:to>
      <xdr:col>13</xdr:col>
      <xdr:colOff>377825</xdr:colOff>
      <xdr:row>14</xdr:row>
      <xdr:rowOff>66675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3" name="Veckodag">
              <a:extLst>
                <a:ext uri="{FF2B5EF4-FFF2-40B4-BE49-F238E27FC236}">
                  <a16:creationId xmlns:a16="http://schemas.microsoft.com/office/drawing/2014/main" id="{AE239E21-8F99-4F63-B9D5-AB800D7EE17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Veckodag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182100" y="209550"/>
              <a:ext cx="1833563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figuren representerar ett tabellutsnitt. Tabellutsnitt stöds inte i den här versionen av Excel.
Det går inte att använda utsnittet om figuren har ändrats i en tidigare version av Excel eller om arbetsboken har sparats i Excel 2007 eller en tidigare version.</a:t>
              </a:r>
            </a:p>
          </xdr:txBody>
        </xdr:sp>
      </mc:Fallback>
    </mc:AlternateContent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Utsnitt_Namn" xr10:uid="{C84B6D23-325E-4B1C-AB58-04B050D5482E}" sourceName="Namn">
  <extLst>
    <x:ext xmlns:x15="http://schemas.microsoft.com/office/spreadsheetml/2010/11/main" uri="{2F2917AC-EB37-4324-AD4E-5DD8C200BD13}">
      <x15:tableSlicerCache tableId="2" column="2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Utsnitt_Veckodag" xr10:uid="{C9B66A6C-3AFF-4979-9168-7AE064700840}" sourceName="Veckodag">
  <extLst>
    <x:ext xmlns:x15="http://schemas.microsoft.com/office/spreadsheetml/2010/11/main" uri="{2F2917AC-EB37-4324-AD4E-5DD8C200BD13}">
      <x15:tableSlicerCache tableId="2" column="3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Utsnitt_Säljare" xr10:uid="{BDF1B3B6-1476-4B14-823E-9F90DA578062}" sourceName="Säljare">
  <extLst>
    <x:ext xmlns:x15="http://schemas.microsoft.com/office/spreadsheetml/2010/11/main" uri="{2F2917AC-EB37-4324-AD4E-5DD8C200BD13}">
      <x15:tableSlicerCache tableId="4" column="2"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Utsnitt_Produkt" xr10:uid="{D5C50772-A3B7-4C6E-9054-E99948F2A59A}" sourceName="Produkt">
  <extLst>
    <x:ext xmlns:x15="http://schemas.microsoft.com/office/spreadsheetml/2010/11/main" uri="{2F2917AC-EB37-4324-AD4E-5DD8C200BD13}">
      <x15:tableSlicerCache tableId="4" column="3"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Utsnitt_Kund" xr10:uid="{9D332319-54CB-49C4-9CD3-9727A2E6D73B}" sourceName="Kund">
  <extLst>
    <x:ext xmlns:x15="http://schemas.microsoft.com/office/spreadsheetml/2010/11/main" uri="{2F2917AC-EB37-4324-AD4E-5DD8C200BD13}">
      <x15:tableSlicerCache tableId="4" column="4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Säljare" xr10:uid="{7D368242-4E66-4DAF-A436-5F173AF8616D}" cache="Utsnitt_Säljare" caption="Säljare" style="SlicerStyleLight3" rowHeight="144000"/>
  <slicer name="Produkt" xr10:uid="{4F2AE2BC-8328-466E-B464-C605D9F402CF}" cache="Utsnitt_Produkt" caption="Produkt" style="SlicerStyleLight3" rowHeight="144000"/>
  <slicer name="Kund" xr10:uid="{A5CE0F82-F5D1-40CF-8FEB-103F70062E29}" cache="Utsnitt_Kund" caption="Kund" style="SlicerStyleLight3" rowHeight="14400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Namn" xr10:uid="{5E327805-832B-49F9-A36F-244AC06FF26F}" cache="Utsnitt_Namn" caption="Namn" style="SlicerStyleOther1" rowHeight="241300"/>
  <slicer name="Veckodag" xr10:uid="{43316605-C966-4A22-BB37-4BE76EB7C283}" cache="Utsnitt_Veckodag" caption="Veckodag" style="SlicerStyleOther1" rowHeight="241300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24F10DC-4BD5-4433-958F-C9E2FBCB346E}" name="tbl._Säljare" displayName="tbl._Säljare" ref="B9:D99" totalsRowShown="0" headerRowDxfId="1" tableBorderDxfId="21">
  <autoFilter ref="B9:D99" xr:uid="{EEA527E1-CAD9-4F70-B200-83AF2B8EFFC5}"/>
  <tableColumns count="3">
    <tableColumn id="1" xr3:uid="{9BCCB03A-FA2A-452C-87BC-FC1732AD134F}" name="SäljTeam" dataDxfId="20"/>
    <tableColumn id="2" xr3:uid="{E809BEDD-F148-402D-8DF3-072136285FD6}" name="Vecka" dataDxfId="19"/>
    <tableColumn id="3" xr3:uid="{A82B1A77-C1DD-40ED-A82E-29EFABF4CC6B}" name="Antal samtal" dataDxfId="18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7279C1D-BC21-4B52-B622-37ABB5624BD2}" name="tbl._Säljare4" displayName="tbl._Säljare4" ref="B9:D99" totalsRowShown="0" headerRowDxfId="0" tableBorderDxfId="17">
  <autoFilter ref="B9:D99" xr:uid="{EEA527E1-CAD9-4F70-B200-83AF2B8EFFC5}">
    <filterColumn colId="0">
      <filters>
        <filter val="Team 3"/>
      </filters>
    </filterColumn>
  </autoFilter>
  <tableColumns count="3">
    <tableColumn id="1" xr3:uid="{E8798689-CD88-467F-9B86-07EC8858ADFC}" name="SäljTeam" dataDxfId="16"/>
    <tableColumn id="2" xr3:uid="{FD659094-5F2A-4C8D-9AA9-9E0C61BD8842}" name="Vecka" dataDxfId="15"/>
    <tableColumn id="3" xr3:uid="{BE9B76B4-296D-40EA-8D5D-79720B65AD48}" name="Antal samtal" dataDxfId="14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979C574-17D0-4553-90B4-D09816F747CE}" name="tbl_Sälj" displayName="tbl_Sälj" ref="B11:E1359" totalsRowShown="0" headerRowDxfId="13" dataDxfId="12" headerRowCellStyle="Rubrik 4">
  <autoFilter ref="B11:E1359" xr:uid="{B979C574-17D0-4553-90B4-D09816F747CE}"/>
  <tableColumns count="4">
    <tableColumn id="2" xr3:uid="{E0D8BDF8-5DD0-4D0D-8BEE-EC4E12907659}" name="Säljare" dataDxfId="11"/>
    <tableColumn id="3" xr3:uid="{1895AE39-B8D8-4781-8292-1256E9D77733}" name="Produkt" dataDxfId="10"/>
    <tableColumn id="4" xr3:uid="{1D494208-24A3-437E-976F-E037938802AF}" name="Kund" dataDxfId="9"/>
    <tableColumn id="8" xr3:uid="{FDAD0F47-3BAA-4404-9812-5C407DCCDDF8}" name="Ordersumma" dataDxfId="8" dataCellStyle="Valuta"/>
  </tableColumns>
  <tableStyleInfo name="TableStyleMedium16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ADCA892-4591-4F3F-8911-89A6BCABBEBB}" name="hacktabell" displayName="hacktabell" ref="B5:E507" totalsRowShown="0" headerRowDxfId="7" tableBorderDxfId="6">
  <autoFilter ref="B5:E507" xr:uid="{1C48306E-9AA9-4802-96D2-BF5DA548769D}">
    <filterColumn colId="0" hiddenButton="1"/>
    <filterColumn colId="1" hiddenButton="1"/>
    <filterColumn colId="2" hiddenButton="1"/>
    <filterColumn colId="3" hiddenButton="1"/>
  </autoFilter>
  <tableColumns count="4">
    <tableColumn id="1" xr3:uid="{DEB3DEFF-BAA4-4FD5-9345-90E195F5C66C}" name="Radnummer i tabellen" dataDxfId="5">
      <calculatedColumnFormula>SUBTOTAL(3,INDEX(hacktabell[Namn],1):hacktabell[[#This Row],[Namn]])</calculatedColumnFormula>
    </tableColumn>
    <tableColumn id="2" xr3:uid="{B0F549A4-8737-4E5A-9C91-96F88EB97CBE}" name="Namn" dataDxfId="4"/>
    <tableColumn id="3" xr3:uid="{9BC14F15-D9C6-47D1-8738-20F9A2F352D3}" name="Veckodag" dataDxfId="3"/>
    <tableColumn id="4" xr3:uid="{492D22A6-03D5-49FF-ACFB-8CD103A9921E}" name="Antal samtal" dataDxfId="2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table" Target="../tables/table3.xml"/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3" Type="http://schemas.microsoft.com/office/2007/relationships/slicer" Target="../slicers/slicer2.xml"/><Relationship Id="rId2" Type="http://schemas.openxmlformats.org/officeDocument/2006/relationships/table" Target="../tables/table4.xml"/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527E1-CAD9-4F70-B200-83AF2B8EFFC5}">
  <dimension ref="B1:D99"/>
  <sheetViews>
    <sheetView tabSelected="1" topLeftCell="A5" zoomScale="130" zoomScaleNormal="130" workbookViewId="0">
      <selection activeCell="D12" sqref="D12"/>
    </sheetView>
  </sheetViews>
  <sheetFormatPr defaultRowHeight="14.4" outlineLevelRow="1" x14ac:dyDescent="0.3"/>
  <cols>
    <col min="2" max="3" width="16.44140625" customWidth="1"/>
    <col min="4" max="4" width="16.21875" customWidth="1"/>
    <col min="8" max="8" width="15.5546875" customWidth="1"/>
    <col min="11" max="11" width="9.88671875" customWidth="1"/>
    <col min="12" max="12" width="2.109375" customWidth="1"/>
    <col min="13" max="24" width="6.109375" customWidth="1"/>
  </cols>
  <sheetData>
    <row r="1" spans="2:4" hidden="1" outlineLevel="1" x14ac:dyDescent="0.3"/>
    <row r="2" spans="2:4" hidden="1" outlineLevel="1" x14ac:dyDescent="0.3">
      <c r="C2" s="4" t="s">
        <v>67</v>
      </c>
      <c r="D2" s="11"/>
    </row>
    <row r="3" spans="2:4" hidden="1" outlineLevel="1" x14ac:dyDescent="0.3">
      <c r="C3" s="4" t="s">
        <v>68</v>
      </c>
      <c r="D3" s="11"/>
    </row>
    <row r="4" spans="2:4" hidden="1" outlineLevel="1" x14ac:dyDescent="0.3"/>
    <row r="5" spans="2:4" collapsed="1" x14ac:dyDescent="0.3"/>
    <row r="6" spans="2:4" x14ac:dyDescent="0.3">
      <c r="C6" s="1" t="s">
        <v>25</v>
      </c>
      <c r="D6" s="11"/>
    </row>
    <row r="9" spans="2:4" x14ac:dyDescent="0.3">
      <c r="B9" s="36" t="s">
        <v>9</v>
      </c>
      <c r="C9" s="36" t="s">
        <v>26</v>
      </c>
      <c r="D9" s="36" t="s">
        <v>24</v>
      </c>
    </row>
    <row r="10" spans="2:4" x14ac:dyDescent="0.3">
      <c r="B10" s="8" t="s">
        <v>6</v>
      </c>
      <c r="C10" s="8" t="s">
        <v>27</v>
      </c>
      <c r="D10" s="8">
        <v>137</v>
      </c>
    </row>
    <row r="11" spans="2:4" x14ac:dyDescent="0.3">
      <c r="B11" s="8" t="s">
        <v>7</v>
      </c>
      <c r="C11" s="8" t="s">
        <v>27</v>
      </c>
      <c r="D11" s="8">
        <v>53</v>
      </c>
    </row>
    <row r="12" spans="2:4" x14ac:dyDescent="0.3">
      <c r="B12" s="8" t="s">
        <v>8</v>
      </c>
      <c r="C12" s="8" t="s">
        <v>27</v>
      </c>
      <c r="D12" s="8">
        <v>235</v>
      </c>
    </row>
    <row r="13" spans="2:4" x14ac:dyDescent="0.3">
      <c r="B13" s="8" t="s">
        <v>6</v>
      </c>
      <c r="C13" s="8" t="s">
        <v>28</v>
      </c>
      <c r="D13" s="8">
        <v>248</v>
      </c>
    </row>
    <row r="14" spans="2:4" x14ac:dyDescent="0.3">
      <c r="B14" s="8" t="s">
        <v>7</v>
      </c>
      <c r="C14" s="8" t="s">
        <v>28</v>
      </c>
      <c r="D14" s="8">
        <v>267</v>
      </c>
    </row>
    <row r="15" spans="2:4" x14ac:dyDescent="0.3">
      <c r="B15" s="8" t="s">
        <v>8</v>
      </c>
      <c r="C15" s="8" t="s">
        <v>28</v>
      </c>
      <c r="D15" s="8">
        <v>125</v>
      </c>
    </row>
    <row r="16" spans="2:4" x14ac:dyDescent="0.3">
      <c r="B16" s="8" t="s">
        <v>6</v>
      </c>
      <c r="C16" s="8" t="s">
        <v>29</v>
      </c>
      <c r="D16" s="8">
        <v>250</v>
      </c>
    </row>
    <row r="17" spans="2:4" x14ac:dyDescent="0.3">
      <c r="B17" s="8" t="s">
        <v>7</v>
      </c>
      <c r="C17" s="8" t="s">
        <v>29</v>
      </c>
      <c r="D17" s="8">
        <v>225</v>
      </c>
    </row>
    <row r="18" spans="2:4" x14ac:dyDescent="0.3">
      <c r="B18" s="8" t="s">
        <v>8</v>
      </c>
      <c r="C18" s="8" t="s">
        <v>29</v>
      </c>
      <c r="D18" s="8">
        <v>218</v>
      </c>
    </row>
    <row r="19" spans="2:4" x14ac:dyDescent="0.3">
      <c r="B19" s="8" t="s">
        <v>6</v>
      </c>
      <c r="C19" s="8" t="s">
        <v>30</v>
      </c>
      <c r="D19" s="8">
        <v>276</v>
      </c>
    </row>
    <row r="20" spans="2:4" x14ac:dyDescent="0.3">
      <c r="B20" s="8" t="s">
        <v>7</v>
      </c>
      <c r="C20" s="8" t="s">
        <v>30</v>
      </c>
      <c r="D20" s="8">
        <v>195</v>
      </c>
    </row>
    <row r="21" spans="2:4" x14ac:dyDescent="0.3">
      <c r="B21" s="8" t="s">
        <v>8</v>
      </c>
      <c r="C21" s="8" t="s">
        <v>30</v>
      </c>
      <c r="D21" s="8">
        <v>255</v>
      </c>
    </row>
    <row r="22" spans="2:4" x14ac:dyDescent="0.3">
      <c r="B22" s="8" t="s">
        <v>6</v>
      </c>
      <c r="C22" s="8" t="s">
        <v>31</v>
      </c>
      <c r="D22" s="8">
        <v>198</v>
      </c>
    </row>
    <row r="23" spans="2:4" x14ac:dyDescent="0.3">
      <c r="B23" s="8" t="s">
        <v>7</v>
      </c>
      <c r="C23" s="8" t="s">
        <v>31</v>
      </c>
      <c r="D23" s="8">
        <v>241</v>
      </c>
    </row>
    <row r="24" spans="2:4" x14ac:dyDescent="0.3">
      <c r="B24" s="8" t="s">
        <v>8</v>
      </c>
      <c r="C24" s="8" t="s">
        <v>31</v>
      </c>
      <c r="D24" s="8">
        <v>239</v>
      </c>
    </row>
    <row r="25" spans="2:4" x14ac:dyDescent="0.3">
      <c r="B25" s="8" t="s">
        <v>6</v>
      </c>
      <c r="C25" s="8" t="s">
        <v>32</v>
      </c>
      <c r="D25" s="8">
        <v>145</v>
      </c>
    </row>
    <row r="26" spans="2:4" x14ac:dyDescent="0.3">
      <c r="B26" s="8" t="s">
        <v>7</v>
      </c>
      <c r="C26" s="8" t="s">
        <v>32</v>
      </c>
      <c r="D26" s="8">
        <v>269</v>
      </c>
    </row>
    <row r="27" spans="2:4" x14ac:dyDescent="0.3">
      <c r="B27" s="8" t="s">
        <v>8</v>
      </c>
      <c r="C27" s="8" t="s">
        <v>32</v>
      </c>
      <c r="D27" s="8">
        <v>192</v>
      </c>
    </row>
    <row r="28" spans="2:4" x14ac:dyDescent="0.3">
      <c r="B28" s="8" t="s">
        <v>6</v>
      </c>
      <c r="C28" s="8" t="s">
        <v>33</v>
      </c>
      <c r="D28" s="8">
        <v>56</v>
      </c>
    </row>
    <row r="29" spans="2:4" x14ac:dyDescent="0.3">
      <c r="B29" s="8" t="s">
        <v>7</v>
      </c>
      <c r="C29" s="8" t="s">
        <v>33</v>
      </c>
      <c r="D29" s="8">
        <v>50</v>
      </c>
    </row>
    <row r="30" spans="2:4" x14ac:dyDescent="0.3">
      <c r="B30" s="8" t="s">
        <v>8</v>
      </c>
      <c r="C30" s="8" t="s">
        <v>33</v>
      </c>
      <c r="D30" s="8">
        <v>56</v>
      </c>
    </row>
    <row r="31" spans="2:4" x14ac:dyDescent="0.3">
      <c r="B31" s="8" t="s">
        <v>6</v>
      </c>
      <c r="C31" s="8" t="s">
        <v>34</v>
      </c>
      <c r="D31" s="8">
        <v>86</v>
      </c>
    </row>
    <row r="32" spans="2:4" x14ac:dyDescent="0.3">
      <c r="B32" s="8" t="s">
        <v>7</v>
      </c>
      <c r="C32" s="8" t="s">
        <v>34</v>
      </c>
      <c r="D32" s="8">
        <v>103</v>
      </c>
    </row>
    <row r="33" spans="2:4" x14ac:dyDescent="0.3">
      <c r="B33" s="8" t="s">
        <v>8</v>
      </c>
      <c r="C33" s="8" t="s">
        <v>34</v>
      </c>
      <c r="D33" s="8">
        <v>188</v>
      </c>
    </row>
    <row r="34" spans="2:4" x14ac:dyDescent="0.3">
      <c r="B34" s="8" t="s">
        <v>6</v>
      </c>
      <c r="C34" s="8" t="s">
        <v>35</v>
      </c>
      <c r="D34" s="8">
        <v>96</v>
      </c>
    </row>
    <row r="35" spans="2:4" x14ac:dyDescent="0.3">
      <c r="B35" s="8" t="s">
        <v>7</v>
      </c>
      <c r="C35" s="8" t="s">
        <v>35</v>
      </c>
      <c r="D35" s="8">
        <v>220</v>
      </c>
    </row>
    <row r="36" spans="2:4" x14ac:dyDescent="0.3">
      <c r="B36" s="8" t="s">
        <v>8</v>
      </c>
      <c r="C36" s="8" t="s">
        <v>35</v>
      </c>
      <c r="D36" s="8">
        <v>159</v>
      </c>
    </row>
    <row r="37" spans="2:4" x14ac:dyDescent="0.3">
      <c r="B37" s="8" t="s">
        <v>6</v>
      </c>
      <c r="C37" s="8" t="s">
        <v>36</v>
      </c>
      <c r="D37" s="8">
        <v>257</v>
      </c>
    </row>
    <row r="38" spans="2:4" x14ac:dyDescent="0.3">
      <c r="B38" s="8" t="s">
        <v>7</v>
      </c>
      <c r="C38" s="8" t="s">
        <v>36</v>
      </c>
      <c r="D38" s="8">
        <v>228</v>
      </c>
    </row>
    <row r="39" spans="2:4" x14ac:dyDescent="0.3">
      <c r="B39" s="8" t="s">
        <v>8</v>
      </c>
      <c r="C39" s="8" t="s">
        <v>36</v>
      </c>
      <c r="D39" s="8">
        <v>229</v>
      </c>
    </row>
    <row r="40" spans="2:4" x14ac:dyDescent="0.3">
      <c r="B40" s="8" t="s">
        <v>6</v>
      </c>
      <c r="C40" s="8" t="s">
        <v>37</v>
      </c>
      <c r="D40" s="8">
        <v>129</v>
      </c>
    </row>
    <row r="41" spans="2:4" x14ac:dyDescent="0.3">
      <c r="B41" s="8" t="s">
        <v>7</v>
      </c>
      <c r="C41" s="8" t="s">
        <v>37</v>
      </c>
      <c r="D41" s="8">
        <v>103</v>
      </c>
    </row>
    <row r="42" spans="2:4" x14ac:dyDescent="0.3">
      <c r="B42" s="8" t="s">
        <v>8</v>
      </c>
      <c r="C42" s="8" t="s">
        <v>37</v>
      </c>
      <c r="D42" s="8">
        <v>211</v>
      </c>
    </row>
    <row r="43" spans="2:4" x14ac:dyDescent="0.3">
      <c r="B43" s="8" t="s">
        <v>6</v>
      </c>
      <c r="C43" s="8" t="s">
        <v>38</v>
      </c>
      <c r="D43" s="8">
        <v>108</v>
      </c>
    </row>
    <row r="44" spans="2:4" x14ac:dyDescent="0.3">
      <c r="B44" s="8" t="s">
        <v>7</v>
      </c>
      <c r="C44" s="8" t="s">
        <v>38</v>
      </c>
      <c r="D44" s="8">
        <v>68</v>
      </c>
    </row>
    <row r="45" spans="2:4" x14ac:dyDescent="0.3">
      <c r="B45" s="8" t="s">
        <v>8</v>
      </c>
      <c r="C45" s="8" t="s">
        <v>38</v>
      </c>
      <c r="D45" s="8">
        <v>265</v>
      </c>
    </row>
    <row r="46" spans="2:4" x14ac:dyDescent="0.3">
      <c r="B46" s="8" t="s">
        <v>6</v>
      </c>
      <c r="C46" s="8" t="s">
        <v>39</v>
      </c>
      <c r="D46" s="8">
        <v>148</v>
      </c>
    </row>
    <row r="47" spans="2:4" x14ac:dyDescent="0.3">
      <c r="B47" s="8" t="s">
        <v>7</v>
      </c>
      <c r="C47" s="8" t="s">
        <v>39</v>
      </c>
      <c r="D47" s="8">
        <v>205</v>
      </c>
    </row>
    <row r="48" spans="2:4" x14ac:dyDescent="0.3">
      <c r="B48" s="8" t="s">
        <v>8</v>
      </c>
      <c r="C48" s="8" t="s">
        <v>39</v>
      </c>
      <c r="D48" s="8">
        <v>80</v>
      </c>
    </row>
    <row r="49" spans="2:4" x14ac:dyDescent="0.3">
      <c r="B49" s="8" t="s">
        <v>6</v>
      </c>
      <c r="C49" s="8" t="s">
        <v>40</v>
      </c>
      <c r="D49" s="8">
        <v>196</v>
      </c>
    </row>
    <row r="50" spans="2:4" x14ac:dyDescent="0.3">
      <c r="B50" s="8" t="s">
        <v>7</v>
      </c>
      <c r="C50" s="8" t="s">
        <v>40</v>
      </c>
      <c r="D50" s="8">
        <v>216</v>
      </c>
    </row>
    <row r="51" spans="2:4" x14ac:dyDescent="0.3">
      <c r="B51" s="8" t="s">
        <v>8</v>
      </c>
      <c r="C51" s="8" t="s">
        <v>40</v>
      </c>
      <c r="D51" s="8">
        <v>132</v>
      </c>
    </row>
    <row r="52" spans="2:4" x14ac:dyDescent="0.3">
      <c r="B52" s="8" t="s">
        <v>6</v>
      </c>
      <c r="C52" s="8" t="s">
        <v>41</v>
      </c>
      <c r="D52" s="8">
        <v>191</v>
      </c>
    </row>
    <row r="53" spans="2:4" x14ac:dyDescent="0.3">
      <c r="B53" s="8" t="s">
        <v>7</v>
      </c>
      <c r="C53" s="8" t="s">
        <v>41</v>
      </c>
      <c r="D53" s="8">
        <v>206</v>
      </c>
    </row>
    <row r="54" spans="2:4" x14ac:dyDescent="0.3">
      <c r="B54" s="8" t="s">
        <v>8</v>
      </c>
      <c r="C54" s="8" t="s">
        <v>41</v>
      </c>
      <c r="D54" s="8">
        <v>138</v>
      </c>
    </row>
    <row r="55" spans="2:4" x14ac:dyDescent="0.3">
      <c r="B55" s="8" t="s">
        <v>6</v>
      </c>
      <c r="C55" s="8" t="s">
        <v>42</v>
      </c>
      <c r="D55" s="8">
        <v>262</v>
      </c>
    </row>
    <row r="56" spans="2:4" x14ac:dyDescent="0.3">
      <c r="B56" s="8" t="s">
        <v>7</v>
      </c>
      <c r="C56" s="8" t="s">
        <v>42</v>
      </c>
      <c r="D56" s="8">
        <v>239</v>
      </c>
    </row>
    <row r="57" spans="2:4" x14ac:dyDescent="0.3">
      <c r="B57" s="8" t="s">
        <v>8</v>
      </c>
      <c r="C57" s="8" t="s">
        <v>42</v>
      </c>
      <c r="D57" s="8">
        <v>202</v>
      </c>
    </row>
    <row r="58" spans="2:4" x14ac:dyDescent="0.3">
      <c r="B58" s="8" t="s">
        <v>6</v>
      </c>
      <c r="C58" s="8" t="s">
        <v>43</v>
      </c>
      <c r="D58" s="8">
        <v>216</v>
      </c>
    </row>
    <row r="59" spans="2:4" x14ac:dyDescent="0.3">
      <c r="B59" s="8" t="s">
        <v>7</v>
      </c>
      <c r="C59" s="8" t="s">
        <v>43</v>
      </c>
      <c r="D59" s="8">
        <v>87</v>
      </c>
    </row>
    <row r="60" spans="2:4" x14ac:dyDescent="0.3">
      <c r="B60" s="8" t="s">
        <v>8</v>
      </c>
      <c r="C60" s="8" t="s">
        <v>43</v>
      </c>
      <c r="D60" s="8">
        <v>290</v>
      </c>
    </row>
    <row r="61" spans="2:4" x14ac:dyDescent="0.3">
      <c r="B61" s="8" t="s">
        <v>6</v>
      </c>
      <c r="C61" s="8" t="s">
        <v>44</v>
      </c>
      <c r="D61" s="8">
        <v>57</v>
      </c>
    </row>
    <row r="62" spans="2:4" x14ac:dyDescent="0.3">
      <c r="B62" s="8" t="s">
        <v>7</v>
      </c>
      <c r="C62" s="8" t="s">
        <v>44</v>
      </c>
      <c r="D62" s="8">
        <v>301</v>
      </c>
    </row>
    <row r="63" spans="2:4" x14ac:dyDescent="0.3">
      <c r="B63" s="8" t="s">
        <v>8</v>
      </c>
      <c r="C63" s="8" t="s">
        <v>44</v>
      </c>
      <c r="D63" s="8">
        <v>195</v>
      </c>
    </row>
    <row r="64" spans="2:4" x14ac:dyDescent="0.3">
      <c r="B64" s="8" t="s">
        <v>6</v>
      </c>
      <c r="C64" s="8" t="s">
        <v>45</v>
      </c>
      <c r="D64" s="8">
        <v>62</v>
      </c>
    </row>
    <row r="65" spans="2:4" x14ac:dyDescent="0.3">
      <c r="B65" s="8" t="s">
        <v>7</v>
      </c>
      <c r="C65" s="8" t="s">
        <v>45</v>
      </c>
      <c r="D65" s="8">
        <v>265</v>
      </c>
    </row>
    <row r="66" spans="2:4" x14ac:dyDescent="0.3">
      <c r="B66" s="8" t="s">
        <v>8</v>
      </c>
      <c r="C66" s="8" t="s">
        <v>45</v>
      </c>
      <c r="D66" s="8">
        <v>161</v>
      </c>
    </row>
    <row r="67" spans="2:4" x14ac:dyDescent="0.3">
      <c r="B67" s="8" t="s">
        <v>6</v>
      </c>
      <c r="C67" s="8" t="s">
        <v>46</v>
      </c>
      <c r="D67" s="8">
        <v>221</v>
      </c>
    </row>
    <row r="68" spans="2:4" x14ac:dyDescent="0.3">
      <c r="B68" s="8" t="s">
        <v>7</v>
      </c>
      <c r="C68" s="8" t="s">
        <v>46</v>
      </c>
      <c r="D68" s="8">
        <v>280</v>
      </c>
    </row>
    <row r="69" spans="2:4" x14ac:dyDescent="0.3">
      <c r="B69" s="8" t="s">
        <v>8</v>
      </c>
      <c r="C69" s="8" t="s">
        <v>46</v>
      </c>
      <c r="D69" s="8">
        <v>237</v>
      </c>
    </row>
    <row r="70" spans="2:4" x14ac:dyDescent="0.3">
      <c r="B70" s="8" t="s">
        <v>6</v>
      </c>
      <c r="C70" s="8" t="s">
        <v>47</v>
      </c>
      <c r="D70" s="8">
        <v>202</v>
      </c>
    </row>
    <row r="71" spans="2:4" x14ac:dyDescent="0.3">
      <c r="B71" s="8" t="s">
        <v>7</v>
      </c>
      <c r="C71" s="8" t="s">
        <v>47</v>
      </c>
      <c r="D71" s="8">
        <v>104</v>
      </c>
    </row>
    <row r="72" spans="2:4" x14ac:dyDescent="0.3">
      <c r="B72" s="8" t="s">
        <v>8</v>
      </c>
      <c r="C72" s="8" t="s">
        <v>47</v>
      </c>
      <c r="D72" s="8">
        <v>231</v>
      </c>
    </row>
    <row r="73" spans="2:4" x14ac:dyDescent="0.3">
      <c r="B73" s="8" t="s">
        <v>6</v>
      </c>
      <c r="C73" s="8" t="s">
        <v>48</v>
      </c>
      <c r="D73" s="8">
        <v>220</v>
      </c>
    </row>
    <row r="74" spans="2:4" x14ac:dyDescent="0.3">
      <c r="B74" s="8" t="s">
        <v>7</v>
      </c>
      <c r="C74" s="8" t="s">
        <v>48</v>
      </c>
      <c r="D74" s="8">
        <v>209</v>
      </c>
    </row>
    <row r="75" spans="2:4" x14ac:dyDescent="0.3">
      <c r="B75" s="8" t="s">
        <v>8</v>
      </c>
      <c r="C75" s="8" t="s">
        <v>48</v>
      </c>
      <c r="D75" s="8">
        <v>310</v>
      </c>
    </row>
    <row r="76" spans="2:4" x14ac:dyDescent="0.3">
      <c r="B76" s="8" t="s">
        <v>6</v>
      </c>
      <c r="C76" s="8" t="s">
        <v>49</v>
      </c>
      <c r="D76" s="8">
        <v>83</v>
      </c>
    </row>
    <row r="77" spans="2:4" x14ac:dyDescent="0.3">
      <c r="B77" s="8" t="s">
        <v>7</v>
      </c>
      <c r="C77" s="8" t="s">
        <v>49</v>
      </c>
      <c r="D77" s="8">
        <v>50</v>
      </c>
    </row>
    <row r="78" spans="2:4" x14ac:dyDescent="0.3">
      <c r="B78" s="8" t="s">
        <v>8</v>
      </c>
      <c r="C78" s="8" t="s">
        <v>49</v>
      </c>
      <c r="D78" s="8">
        <v>235</v>
      </c>
    </row>
    <row r="79" spans="2:4" x14ac:dyDescent="0.3">
      <c r="B79" s="8" t="s">
        <v>6</v>
      </c>
      <c r="C79" s="8" t="s">
        <v>50</v>
      </c>
      <c r="D79" s="8">
        <v>138</v>
      </c>
    </row>
    <row r="80" spans="2:4" x14ac:dyDescent="0.3">
      <c r="B80" s="8" t="s">
        <v>7</v>
      </c>
      <c r="C80" s="8" t="s">
        <v>50</v>
      </c>
      <c r="D80" s="8">
        <v>262</v>
      </c>
    </row>
    <row r="81" spans="2:4" x14ac:dyDescent="0.3">
      <c r="B81" s="8" t="s">
        <v>8</v>
      </c>
      <c r="C81" s="8" t="s">
        <v>50</v>
      </c>
      <c r="D81" s="8">
        <v>287</v>
      </c>
    </row>
    <row r="82" spans="2:4" x14ac:dyDescent="0.3">
      <c r="B82" s="8" t="s">
        <v>6</v>
      </c>
      <c r="C82" s="8" t="s">
        <v>51</v>
      </c>
      <c r="D82" s="8">
        <v>136</v>
      </c>
    </row>
    <row r="83" spans="2:4" x14ac:dyDescent="0.3">
      <c r="B83" s="8" t="s">
        <v>7</v>
      </c>
      <c r="C83" s="8" t="s">
        <v>51</v>
      </c>
      <c r="D83" s="8">
        <v>272</v>
      </c>
    </row>
    <row r="84" spans="2:4" x14ac:dyDescent="0.3">
      <c r="B84" s="8" t="s">
        <v>8</v>
      </c>
      <c r="C84" s="8" t="s">
        <v>51</v>
      </c>
      <c r="D84" s="8">
        <v>203</v>
      </c>
    </row>
    <row r="85" spans="2:4" x14ac:dyDescent="0.3">
      <c r="B85" s="8" t="s">
        <v>6</v>
      </c>
      <c r="C85" s="8" t="s">
        <v>52</v>
      </c>
      <c r="D85" s="8">
        <v>51</v>
      </c>
    </row>
    <row r="86" spans="2:4" x14ac:dyDescent="0.3">
      <c r="B86" s="8" t="s">
        <v>7</v>
      </c>
      <c r="C86" s="8" t="s">
        <v>52</v>
      </c>
      <c r="D86" s="8">
        <v>56</v>
      </c>
    </row>
    <row r="87" spans="2:4" x14ac:dyDescent="0.3">
      <c r="B87" s="8" t="s">
        <v>8</v>
      </c>
      <c r="C87" s="8" t="s">
        <v>52</v>
      </c>
      <c r="D87" s="8">
        <v>186</v>
      </c>
    </row>
    <row r="88" spans="2:4" x14ac:dyDescent="0.3">
      <c r="B88" s="8" t="s">
        <v>6</v>
      </c>
      <c r="C88" s="8" t="s">
        <v>53</v>
      </c>
      <c r="D88" s="8">
        <v>39</v>
      </c>
    </row>
    <row r="89" spans="2:4" x14ac:dyDescent="0.3">
      <c r="B89" s="8" t="s">
        <v>7</v>
      </c>
      <c r="C89" s="8" t="s">
        <v>53</v>
      </c>
      <c r="D89" s="8">
        <v>237</v>
      </c>
    </row>
    <row r="90" spans="2:4" x14ac:dyDescent="0.3">
      <c r="B90" s="8" t="s">
        <v>8</v>
      </c>
      <c r="C90" s="8" t="s">
        <v>53</v>
      </c>
      <c r="D90" s="8">
        <v>249</v>
      </c>
    </row>
    <row r="91" spans="2:4" x14ac:dyDescent="0.3">
      <c r="B91" s="8" t="s">
        <v>6</v>
      </c>
      <c r="C91" s="8" t="s">
        <v>54</v>
      </c>
      <c r="D91" s="8">
        <v>246</v>
      </c>
    </row>
    <row r="92" spans="2:4" x14ac:dyDescent="0.3">
      <c r="B92" s="8" t="s">
        <v>7</v>
      </c>
      <c r="C92" s="8" t="s">
        <v>54</v>
      </c>
      <c r="D92" s="8">
        <v>148</v>
      </c>
    </row>
    <row r="93" spans="2:4" x14ac:dyDescent="0.3">
      <c r="B93" s="8" t="s">
        <v>8</v>
      </c>
      <c r="C93" s="8" t="s">
        <v>54</v>
      </c>
      <c r="D93" s="8">
        <v>154</v>
      </c>
    </row>
    <row r="94" spans="2:4" x14ac:dyDescent="0.3">
      <c r="B94" s="8" t="s">
        <v>6</v>
      </c>
      <c r="C94" s="8" t="s">
        <v>55</v>
      </c>
      <c r="D94" s="8">
        <v>70</v>
      </c>
    </row>
    <row r="95" spans="2:4" x14ac:dyDescent="0.3">
      <c r="B95" s="8" t="s">
        <v>7</v>
      </c>
      <c r="C95" s="8" t="s">
        <v>55</v>
      </c>
      <c r="D95" s="8">
        <v>131</v>
      </c>
    </row>
    <row r="96" spans="2:4" x14ac:dyDescent="0.3">
      <c r="B96" s="8" t="s">
        <v>8</v>
      </c>
      <c r="C96" s="8" t="s">
        <v>55</v>
      </c>
      <c r="D96" s="8">
        <v>219</v>
      </c>
    </row>
    <row r="97" spans="2:4" x14ac:dyDescent="0.3">
      <c r="B97" s="8" t="s">
        <v>6</v>
      </c>
      <c r="C97" s="8" t="s">
        <v>56</v>
      </c>
      <c r="D97" s="8">
        <v>199</v>
      </c>
    </row>
    <row r="98" spans="2:4" x14ac:dyDescent="0.3">
      <c r="B98" s="8" t="s">
        <v>7</v>
      </c>
      <c r="C98" s="8" t="s">
        <v>56</v>
      </c>
      <c r="D98" s="8">
        <v>306</v>
      </c>
    </row>
    <row r="99" spans="2:4" x14ac:dyDescent="0.3">
      <c r="B99" s="9" t="s">
        <v>8</v>
      </c>
      <c r="C99" s="9" t="s">
        <v>56</v>
      </c>
      <c r="D99" s="9">
        <v>254</v>
      </c>
    </row>
  </sheetData>
  <phoneticPr fontId="3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AF402-7748-4B73-ACDF-5F293E7F0A58}">
  <sheetPr>
    <tabColor rgb="FFFF0000"/>
  </sheetPr>
  <dimension ref="B2:D108"/>
  <sheetViews>
    <sheetView workbookViewId="0">
      <selection activeCell="C5" sqref="C5"/>
    </sheetView>
  </sheetViews>
  <sheetFormatPr defaultRowHeight="14.4" x14ac:dyDescent="0.3"/>
  <cols>
    <col min="1" max="1" width="3.44140625" customWidth="1"/>
    <col min="2" max="3" width="13.6640625" customWidth="1"/>
    <col min="4" max="4" width="24.109375" customWidth="1"/>
    <col min="8" max="8" width="13.5546875" bestFit="1" customWidth="1"/>
    <col min="9" max="9" width="14.88671875" bestFit="1" customWidth="1"/>
    <col min="10" max="11" width="7.109375" bestFit="1" customWidth="1"/>
    <col min="12" max="12" width="11.44140625" bestFit="1" customWidth="1"/>
  </cols>
  <sheetData>
    <row r="2" spans="2:4" x14ac:dyDescent="0.3">
      <c r="B2" s="4" t="s">
        <v>12</v>
      </c>
      <c r="C2" s="2">
        <f>COUNTA(C9:C108)</f>
        <v>100</v>
      </c>
      <c r="D2" s="6" t="str">
        <f t="shared" ref="D2:D4" ca="1" si="0">_xlfn.FORMULATEXT(C2)</f>
        <v>=ANTALV(C9:C108)</v>
      </c>
    </row>
    <row r="3" spans="2:4" x14ac:dyDescent="0.3">
      <c r="B3" s="4" t="s">
        <v>13</v>
      </c>
      <c r="C3" s="2">
        <f>SUBTOTAL(3,C9:C108)</f>
        <v>100</v>
      </c>
      <c r="D3" s="6" t="str">
        <f t="shared" ca="1" si="0"/>
        <v>=DELSUMMA(3;C9:C108)</v>
      </c>
    </row>
    <row r="4" spans="2:4" x14ac:dyDescent="0.3">
      <c r="B4" s="4" t="s">
        <v>14</v>
      </c>
      <c r="C4" s="2">
        <f>C2-C3</f>
        <v>0</v>
      </c>
      <c r="D4" s="6" t="str">
        <f t="shared" ca="1" si="0"/>
        <v>=C2-C3</v>
      </c>
    </row>
    <row r="5" spans="2:4" x14ac:dyDescent="0.3">
      <c r="D5" s="1"/>
    </row>
    <row r="8" spans="2:4" x14ac:dyDescent="0.3">
      <c r="C8" s="5" t="s">
        <v>9</v>
      </c>
      <c r="D8" s="5" t="s">
        <v>24</v>
      </c>
    </row>
    <row r="9" spans="2:4" x14ac:dyDescent="0.3">
      <c r="C9" t="s">
        <v>8</v>
      </c>
      <c r="D9">
        <v>129</v>
      </c>
    </row>
    <row r="10" spans="2:4" x14ac:dyDescent="0.3">
      <c r="C10" t="s">
        <v>7</v>
      </c>
      <c r="D10">
        <v>133</v>
      </c>
    </row>
    <row r="11" spans="2:4" x14ac:dyDescent="0.3">
      <c r="C11" t="s">
        <v>6</v>
      </c>
      <c r="D11">
        <v>52</v>
      </c>
    </row>
    <row r="12" spans="2:4" x14ac:dyDescent="0.3">
      <c r="C12" t="s">
        <v>8</v>
      </c>
      <c r="D12">
        <v>298</v>
      </c>
    </row>
    <row r="13" spans="2:4" x14ac:dyDescent="0.3">
      <c r="C13" t="s">
        <v>8</v>
      </c>
      <c r="D13">
        <v>112</v>
      </c>
    </row>
    <row r="14" spans="2:4" x14ac:dyDescent="0.3">
      <c r="C14" t="s">
        <v>7</v>
      </c>
      <c r="D14">
        <v>236</v>
      </c>
    </row>
    <row r="15" spans="2:4" x14ac:dyDescent="0.3">
      <c r="C15" t="s">
        <v>6</v>
      </c>
      <c r="D15">
        <v>244</v>
      </c>
    </row>
    <row r="16" spans="2:4" x14ac:dyDescent="0.3">
      <c r="C16" t="s">
        <v>7</v>
      </c>
      <c r="D16">
        <v>236</v>
      </c>
    </row>
    <row r="17" spans="3:4" x14ac:dyDescent="0.3">
      <c r="C17" t="s">
        <v>6</v>
      </c>
      <c r="D17">
        <v>299</v>
      </c>
    </row>
    <row r="18" spans="3:4" x14ac:dyDescent="0.3">
      <c r="C18" t="s">
        <v>6</v>
      </c>
      <c r="D18">
        <v>32</v>
      </c>
    </row>
    <row r="19" spans="3:4" x14ac:dyDescent="0.3">
      <c r="C19" t="s">
        <v>6</v>
      </c>
      <c r="D19">
        <v>256</v>
      </c>
    </row>
    <row r="20" spans="3:4" x14ac:dyDescent="0.3">
      <c r="C20" t="s">
        <v>7</v>
      </c>
      <c r="D20">
        <v>101</v>
      </c>
    </row>
    <row r="21" spans="3:4" x14ac:dyDescent="0.3">
      <c r="C21" t="s">
        <v>6</v>
      </c>
      <c r="D21">
        <v>257</v>
      </c>
    </row>
    <row r="22" spans="3:4" x14ac:dyDescent="0.3">
      <c r="C22" t="s">
        <v>7</v>
      </c>
      <c r="D22">
        <v>217</v>
      </c>
    </row>
    <row r="23" spans="3:4" x14ac:dyDescent="0.3">
      <c r="C23" t="s">
        <v>8</v>
      </c>
      <c r="D23">
        <v>93</v>
      </c>
    </row>
    <row r="24" spans="3:4" x14ac:dyDescent="0.3">
      <c r="C24" t="s">
        <v>8</v>
      </c>
      <c r="D24">
        <v>91</v>
      </c>
    </row>
    <row r="25" spans="3:4" x14ac:dyDescent="0.3">
      <c r="C25" t="s">
        <v>7</v>
      </c>
      <c r="D25">
        <v>240</v>
      </c>
    </row>
    <row r="26" spans="3:4" x14ac:dyDescent="0.3">
      <c r="C26" t="s">
        <v>8</v>
      </c>
      <c r="D26">
        <v>121</v>
      </c>
    </row>
    <row r="27" spans="3:4" x14ac:dyDescent="0.3">
      <c r="C27" t="s">
        <v>6</v>
      </c>
      <c r="D27">
        <v>217</v>
      </c>
    </row>
    <row r="28" spans="3:4" x14ac:dyDescent="0.3">
      <c r="C28" t="s">
        <v>8</v>
      </c>
      <c r="D28">
        <v>127</v>
      </c>
    </row>
    <row r="29" spans="3:4" x14ac:dyDescent="0.3">
      <c r="C29" t="s">
        <v>6</v>
      </c>
      <c r="D29">
        <v>129</v>
      </c>
    </row>
    <row r="30" spans="3:4" x14ac:dyDescent="0.3">
      <c r="C30" t="s">
        <v>7</v>
      </c>
      <c r="D30">
        <v>169</v>
      </c>
    </row>
    <row r="31" spans="3:4" x14ac:dyDescent="0.3">
      <c r="C31" t="s">
        <v>6</v>
      </c>
      <c r="D31">
        <v>294</v>
      </c>
    </row>
    <row r="32" spans="3:4" x14ac:dyDescent="0.3">
      <c r="C32" t="s">
        <v>8</v>
      </c>
      <c r="D32">
        <v>221</v>
      </c>
    </row>
    <row r="33" spans="3:4" x14ac:dyDescent="0.3">
      <c r="C33" t="s">
        <v>8</v>
      </c>
      <c r="D33">
        <v>105</v>
      </c>
    </row>
    <row r="34" spans="3:4" x14ac:dyDescent="0.3">
      <c r="C34" t="s">
        <v>6</v>
      </c>
      <c r="D34">
        <v>61</v>
      </c>
    </row>
    <row r="35" spans="3:4" x14ac:dyDescent="0.3">
      <c r="C35" t="s">
        <v>7</v>
      </c>
      <c r="D35">
        <v>256</v>
      </c>
    </row>
    <row r="36" spans="3:4" x14ac:dyDescent="0.3">
      <c r="C36" t="s">
        <v>7</v>
      </c>
      <c r="D36">
        <v>216</v>
      </c>
    </row>
    <row r="37" spans="3:4" x14ac:dyDescent="0.3">
      <c r="C37" t="s">
        <v>8</v>
      </c>
      <c r="D37">
        <v>175</v>
      </c>
    </row>
    <row r="38" spans="3:4" x14ac:dyDescent="0.3">
      <c r="C38" t="s">
        <v>7</v>
      </c>
      <c r="D38">
        <v>286</v>
      </c>
    </row>
    <row r="39" spans="3:4" x14ac:dyDescent="0.3">
      <c r="C39" t="s">
        <v>7</v>
      </c>
      <c r="D39">
        <v>40</v>
      </c>
    </row>
    <row r="40" spans="3:4" x14ac:dyDescent="0.3">
      <c r="C40" t="s">
        <v>8</v>
      </c>
      <c r="D40">
        <v>120</v>
      </c>
    </row>
    <row r="41" spans="3:4" x14ac:dyDescent="0.3">
      <c r="C41" t="s">
        <v>8</v>
      </c>
      <c r="D41">
        <v>164</v>
      </c>
    </row>
    <row r="42" spans="3:4" x14ac:dyDescent="0.3">
      <c r="C42" t="s">
        <v>8</v>
      </c>
      <c r="D42">
        <v>263</v>
      </c>
    </row>
    <row r="43" spans="3:4" x14ac:dyDescent="0.3">
      <c r="C43" t="s">
        <v>6</v>
      </c>
      <c r="D43">
        <v>107</v>
      </c>
    </row>
    <row r="44" spans="3:4" x14ac:dyDescent="0.3">
      <c r="C44" t="s">
        <v>6</v>
      </c>
      <c r="D44">
        <v>69</v>
      </c>
    </row>
    <row r="45" spans="3:4" x14ac:dyDescent="0.3">
      <c r="C45" t="s">
        <v>7</v>
      </c>
      <c r="D45">
        <v>254</v>
      </c>
    </row>
    <row r="46" spans="3:4" x14ac:dyDescent="0.3">
      <c r="C46" t="s">
        <v>7</v>
      </c>
      <c r="D46">
        <v>114</v>
      </c>
    </row>
    <row r="47" spans="3:4" x14ac:dyDescent="0.3">
      <c r="C47" t="s">
        <v>8</v>
      </c>
      <c r="D47">
        <v>246</v>
      </c>
    </row>
    <row r="48" spans="3:4" x14ac:dyDescent="0.3">
      <c r="C48" t="s">
        <v>8</v>
      </c>
      <c r="D48">
        <v>169</v>
      </c>
    </row>
    <row r="49" spans="3:4" x14ac:dyDescent="0.3">
      <c r="C49" t="s">
        <v>7</v>
      </c>
      <c r="D49">
        <v>48</v>
      </c>
    </row>
    <row r="50" spans="3:4" x14ac:dyDescent="0.3">
      <c r="C50" t="s">
        <v>7</v>
      </c>
      <c r="D50">
        <v>217</v>
      </c>
    </row>
    <row r="51" spans="3:4" x14ac:dyDescent="0.3">
      <c r="C51" t="s">
        <v>8</v>
      </c>
      <c r="D51">
        <v>98</v>
      </c>
    </row>
    <row r="52" spans="3:4" x14ac:dyDescent="0.3">
      <c r="C52" t="s">
        <v>7</v>
      </c>
      <c r="D52">
        <v>121</v>
      </c>
    </row>
    <row r="53" spans="3:4" x14ac:dyDescent="0.3">
      <c r="C53" t="s">
        <v>6</v>
      </c>
      <c r="D53">
        <v>130</v>
      </c>
    </row>
    <row r="54" spans="3:4" x14ac:dyDescent="0.3">
      <c r="C54" t="s">
        <v>6</v>
      </c>
      <c r="D54">
        <v>46</v>
      </c>
    </row>
    <row r="55" spans="3:4" x14ac:dyDescent="0.3">
      <c r="C55" t="s">
        <v>8</v>
      </c>
      <c r="D55">
        <v>123</v>
      </c>
    </row>
    <row r="56" spans="3:4" x14ac:dyDescent="0.3">
      <c r="C56" t="s">
        <v>8</v>
      </c>
      <c r="D56">
        <v>122</v>
      </c>
    </row>
    <row r="57" spans="3:4" x14ac:dyDescent="0.3">
      <c r="C57" t="s">
        <v>7</v>
      </c>
      <c r="D57">
        <v>217</v>
      </c>
    </row>
    <row r="58" spans="3:4" x14ac:dyDescent="0.3">
      <c r="C58" t="s">
        <v>6</v>
      </c>
      <c r="D58">
        <v>286</v>
      </c>
    </row>
    <row r="59" spans="3:4" x14ac:dyDescent="0.3">
      <c r="C59" t="s">
        <v>6</v>
      </c>
      <c r="D59">
        <v>93</v>
      </c>
    </row>
    <row r="60" spans="3:4" x14ac:dyDescent="0.3">
      <c r="C60" t="s">
        <v>7</v>
      </c>
      <c r="D60">
        <v>84</v>
      </c>
    </row>
    <row r="61" spans="3:4" x14ac:dyDescent="0.3">
      <c r="C61" t="s">
        <v>7</v>
      </c>
      <c r="D61">
        <v>224</v>
      </c>
    </row>
    <row r="62" spans="3:4" x14ac:dyDescent="0.3">
      <c r="C62" t="s">
        <v>7</v>
      </c>
      <c r="D62">
        <v>222</v>
      </c>
    </row>
    <row r="63" spans="3:4" x14ac:dyDescent="0.3">
      <c r="C63" t="s">
        <v>7</v>
      </c>
      <c r="D63">
        <v>88</v>
      </c>
    </row>
    <row r="64" spans="3:4" x14ac:dyDescent="0.3">
      <c r="C64" t="s">
        <v>6</v>
      </c>
      <c r="D64">
        <v>131</v>
      </c>
    </row>
    <row r="65" spans="3:4" x14ac:dyDescent="0.3">
      <c r="C65" t="s">
        <v>6</v>
      </c>
      <c r="D65">
        <v>196</v>
      </c>
    </row>
    <row r="66" spans="3:4" x14ac:dyDescent="0.3">
      <c r="C66" t="s">
        <v>6</v>
      </c>
      <c r="D66">
        <v>53</v>
      </c>
    </row>
    <row r="67" spans="3:4" x14ac:dyDescent="0.3">
      <c r="C67" t="s">
        <v>8</v>
      </c>
      <c r="D67">
        <v>75</v>
      </c>
    </row>
    <row r="68" spans="3:4" x14ac:dyDescent="0.3">
      <c r="C68" t="s">
        <v>6</v>
      </c>
      <c r="D68">
        <v>282</v>
      </c>
    </row>
    <row r="69" spans="3:4" x14ac:dyDescent="0.3">
      <c r="C69" t="s">
        <v>8</v>
      </c>
      <c r="D69">
        <v>231</v>
      </c>
    </row>
    <row r="70" spans="3:4" x14ac:dyDescent="0.3">
      <c r="C70" t="s">
        <v>8</v>
      </c>
      <c r="D70">
        <v>265</v>
      </c>
    </row>
    <row r="71" spans="3:4" x14ac:dyDescent="0.3">
      <c r="C71" t="s">
        <v>7</v>
      </c>
      <c r="D71">
        <v>229</v>
      </c>
    </row>
    <row r="72" spans="3:4" x14ac:dyDescent="0.3">
      <c r="C72" t="s">
        <v>6</v>
      </c>
      <c r="D72">
        <v>114</v>
      </c>
    </row>
    <row r="73" spans="3:4" x14ac:dyDescent="0.3">
      <c r="C73" t="s">
        <v>8</v>
      </c>
      <c r="D73">
        <v>222</v>
      </c>
    </row>
    <row r="74" spans="3:4" x14ac:dyDescent="0.3">
      <c r="C74" t="s">
        <v>7</v>
      </c>
      <c r="D74">
        <v>98</v>
      </c>
    </row>
    <row r="75" spans="3:4" x14ac:dyDescent="0.3">
      <c r="C75" t="s">
        <v>6</v>
      </c>
      <c r="D75">
        <v>172</v>
      </c>
    </row>
    <row r="76" spans="3:4" x14ac:dyDescent="0.3">
      <c r="C76" t="s">
        <v>6</v>
      </c>
      <c r="D76">
        <v>241</v>
      </c>
    </row>
    <row r="77" spans="3:4" x14ac:dyDescent="0.3">
      <c r="C77" t="s">
        <v>8</v>
      </c>
      <c r="D77">
        <v>245</v>
      </c>
    </row>
    <row r="78" spans="3:4" x14ac:dyDescent="0.3">
      <c r="C78" t="s">
        <v>6</v>
      </c>
      <c r="D78">
        <v>171</v>
      </c>
    </row>
    <row r="79" spans="3:4" x14ac:dyDescent="0.3">
      <c r="C79" t="s">
        <v>8</v>
      </c>
      <c r="D79">
        <v>176</v>
      </c>
    </row>
    <row r="80" spans="3:4" x14ac:dyDescent="0.3">
      <c r="C80" t="s">
        <v>6</v>
      </c>
      <c r="D80">
        <v>61</v>
      </c>
    </row>
    <row r="81" spans="3:4" x14ac:dyDescent="0.3">
      <c r="C81" t="s">
        <v>7</v>
      </c>
      <c r="D81">
        <v>161</v>
      </c>
    </row>
    <row r="82" spans="3:4" x14ac:dyDescent="0.3">
      <c r="C82" t="s">
        <v>8</v>
      </c>
      <c r="D82">
        <v>169</v>
      </c>
    </row>
    <row r="83" spans="3:4" x14ac:dyDescent="0.3">
      <c r="C83" t="s">
        <v>7</v>
      </c>
      <c r="D83">
        <v>73</v>
      </c>
    </row>
    <row r="84" spans="3:4" x14ac:dyDescent="0.3">
      <c r="C84" t="s">
        <v>8</v>
      </c>
      <c r="D84">
        <v>71</v>
      </c>
    </row>
    <row r="85" spans="3:4" x14ac:dyDescent="0.3">
      <c r="C85" t="s">
        <v>6</v>
      </c>
      <c r="D85">
        <v>53</v>
      </c>
    </row>
    <row r="86" spans="3:4" x14ac:dyDescent="0.3">
      <c r="C86" t="s">
        <v>8</v>
      </c>
      <c r="D86">
        <v>142</v>
      </c>
    </row>
    <row r="87" spans="3:4" x14ac:dyDescent="0.3">
      <c r="C87" t="s">
        <v>8</v>
      </c>
      <c r="D87">
        <v>106</v>
      </c>
    </row>
    <row r="88" spans="3:4" x14ac:dyDescent="0.3">
      <c r="C88" t="s">
        <v>7</v>
      </c>
      <c r="D88">
        <v>270</v>
      </c>
    </row>
    <row r="89" spans="3:4" x14ac:dyDescent="0.3">
      <c r="C89" t="s">
        <v>8</v>
      </c>
      <c r="D89">
        <v>242</v>
      </c>
    </row>
    <row r="90" spans="3:4" x14ac:dyDescent="0.3">
      <c r="C90" t="s">
        <v>7</v>
      </c>
      <c r="D90">
        <v>233</v>
      </c>
    </row>
    <row r="91" spans="3:4" x14ac:dyDescent="0.3">
      <c r="C91" t="s">
        <v>6</v>
      </c>
      <c r="D91">
        <v>275</v>
      </c>
    </row>
    <row r="92" spans="3:4" x14ac:dyDescent="0.3">
      <c r="C92" t="s">
        <v>7</v>
      </c>
      <c r="D92">
        <v>101</v>
      </c>
    </row>
    <row r="93" spans="3:4" x14ac:dyDescent="0.3">
      <c r="C93" t="s">
        <v>7</v>
      </c>
      <c r="D93">
        <v>219</v>
      </c>
    </row>
    <row r="94" spans="3:4" x14ac:dyDescent="0.3">
      <c r="C94" t="s">
        <v>7</v>
      </c>
      <c r="D94">
        <v>44</v>
      </c>
    </row>
    <row r="95" spans="3:4" x14ac:dyDescent="0.3">
      <c r="C95" t="s">
        <v>6</v>
      </c>
      <c r="D95">
        <v>149</v>
      </c>
    </row>
    <row r="96" spans="3:4" x14ac:dyDescent="0.3">
      <c r="C96" t="s">
        <v>8</v>
      </c>
      <c r="D96">
        <v>134</v>
      </c>
    </row>
    <row r="97" spans="3:4" x14ac:dyDescent="0.3">
      <c r="C97" t="s">
        <v>8</v>
      </c>
      <c r="D97">
        <v>139</v>
      </c>
    </row>
    <row r="98" spans="3:4" x14ac:dyDescent="0.3">
      <c r="C98" t="s">
        <v>7</v>
      </c>
      <c r="D98">
        <v>26</v>
      </c>
    </row>
    <row r="99" spans="3:4" x14ac:dyDescent="0.3">
      <c r="C99" t="s">
        <v>8</v>
      </c>
      <c r="D99">
        <v>123</v>
      </c>
    </row>
    <row r="100" spans="3:4" x14ac:dyDescent="0.3">
      <c r="C100" t="s">
        <v>6</v>
      </c>
      <c r="D100">
        <v>209</v>
      </c>
    </row>
    <row r="101" spans="3:4" x14ac:dyDescent="0.3">
      <c r="C101" t="s">
        <v>8</v>
      </c>
      <c r="D101">
        <v>252</v>
      </c>
    </row>
    <row r="102" spans="3:4" x14ac:dyDescent="0.3">
      <c r="C102" t="s">
        <v>8</v>
      </c>
      <c r="D102">
        <v>155</v>
      </c>
    </row>
    <row r="103" spans="3:4" x14ac:dyDescent="0.3">
      <c r="C103" t="s">
        <v>7</v>
      </c>
      <c r="D103">
        <v>237</v>
      </c>
    </row>
    <row r="104" spans="3:4" x14ac:dyDescent="0.3">
      <c r="C104" t="s">
        <v>8</v>
      </c>
      <c r="D104">
        <v>71</v>
      </c>
    </row>
    <row r="105" spans="3:4" x14ac:dyDescent="0.3">
      <c r="C105" t="s">
        <v>7</v>
      </c>
      <c r="D105">
        <v>190</v>
      </c>
    </row>
    <row r="106" spans="3:4" x14ac:dyDescent="0.3">
      <c r="C106" t="s">
        <v>7</v>
      </c>
      <c r="D106">
        <v>176</v>
      </c>
    </row>
    <row r="107" spans="3:4" x14ac:dyDescent="0.3">
      <c r="C107" t="s">
        <v>6</v>
      </c>
      <c r="D107">
        <v>265</v>
      </c>
    </row>
    <row r="108" spans="3:4" x14ac:dyDescent="0.3">
      <c r="C108" t="s">
        <v>8</v>
      </c>
      <c r="D108">
        <v>173</v>
      </c>
    </row>
  </sheetData>
  <autoFilter ref="C8:D108" xr:uid="{EF97F458-25E1-4CF1-946A-066B520295CC}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CD19E-33AD-4D04-9924-36A2D2BC9024}">
  <dimension ref="B3:W1359"/>
  <sheetViews>
    <sheetView showGridLines="0" zoomScale="180" zoomScaleNormal="180" workbookViewId="0">
      <selection activeCell="E5" sqref="E5"/>
    </sheetView>
  </sheetViews>
  <sheetFormatPr defaultRowHeight="14.4" x14ac:dyDescent="0.3"/>
  <cols>
    <col min="1" max="1" width="3.6640625" customWidth="1"/>
    <col min="2" max="2" width="10.21875" bestFit="1" customWidth="1"/>
    <col min="3" max="3" width="14.44140625" bestFit="1" customWidth="1"/>
    <col min="4" max="4" width="13.21875" bestFit="1" customWidth="1"/>
    <col min="5" max="6" width="15.6640625" bestFit="1" customWidth="1"/>
    <col min="8" max="8" width="4.109375" customWidth="1"/>
    <col min="9" max="9" width="3.109375" customWidth="1"/>
    <col min="11" max="11" width="11.21875" customWidth="1"/>
  </cols>
  <sheetData>
    <row r="3" spans="2:23" x14ac:dyDescent="0.3">
      <c r="W3" t="s">
        <v>92</v>
      </c>
    </row>
    <row r="4" spans="2:23" x14ac:dyDescent="0.3">
      <c r="D4" s="10" t="s">
        <v>97</v>
      </c>
      <c r="E4" s="10" t="s">
        <v>98</v>
      </c>
      <c r="W4" t="s">
        <v>93</v>
      </c>
    </row>
    <row r="5" spans="2:23" x14ac:dyDescent="0.3">
      <c r="D5" s="16"/>
      <c r="E5" s="15" t="str">
        <f>IF(D5="Totalt",SUBTOTAL(9,tbl_Sälj[Ordersumma]),IF(D5="Medel",SUBTOTAL(1,tbl_Sälj[Ordersumma]),IF(D5="Högsta",SUBTOTAL(4,tbl_Sälj[Ordersumma]),IF(D5="Minsta",SUBTOTAL(5,tbl_Sälj[Ordersumma]),IF(D5="Antal rader",SUBTOTAL(3,tbl_Sälj[Ordersumma]),"")))))</f>
        <v/>
      </c>
      <c r="W5" t="s">
        <v>94</v>
      </c>
    </row>
    <row r="6" spans="2:23" x14ac:dyDescent="0.3">
      <c r="W6" t="s">
        <v>95</v>
      </c>
    </row>
    <row r="7" spans="2:23" x14ac:dyDescent="0.3">
      <c r="W7" t="s">
        <v>96</v>
      </c>
    </row>
    <row r="11" spans="2:23" x14ac:dyDescent="0.3">
      <c r="B11" s="12" t="s">
        <v>69</v>
      </c>
      <c r="C11" s="12" t="s">
        <v>70</v>
      </c>
      <c r="D11" s="12" t="s">
        <v>71</v>
      </c>
      <c r="E11" s="12" t="s">
        <v>72</v>
      </c>
    </row>
    <row r="12" spans="2:23" x14ac:dyDescent="0.3">
      <c r="B12" s="13" t="s">
        <v>73</v>
      </c>
      <c r="C12" s="13" t="s">
        <v>74</v>
      </c>
      <c r="D12" s="13" t="s">
        <v>75</v>
      </c>
      <c r="E12" s="14">
        <v>1220.4000000000001</v>
      </c>
    </row>
    <row r="13" spans="2:23" x14ac:dyDescent="0.3">
      <c r="B13" s="13" t="s">
        <v>76</v>
      </c>
      <c r="C13" s="13" t="s">
        <v>74</v>
      </c>
      <c r="D13" s="13" t="s">
        <v>77</v>
      </c>
      <c r="E13" s="14">
        <v>393.6</v>
      </c>
    </row>
    <row r="14" spans="2:23" x14ac:dyDescent="0.3">
      <c r="B14" s="13" t="s">
        <v>73</v>
      </c>
      <c r="C14" s="13" t="s">
        <v>74</v>
      </c>
      <c r="D14" s="13" t="s">
        <v>78</v>
      </c>
      <c r="E14" s="14">
        <v>1006.8799999999999</v>
      </c>
    </row>
    <row r="15" spans="2:23" x14ac:dyDescent="0.3">
      <c r="B15" s="13" t="s">
        <v>79</v>
      </c>
      <c r="C15" s="13" t="s">
        <v>80</v>
      </c>
      <c r="D15" s="13" t="s">
        <v>77</v>
      </c>
      <c r="E15" s="14">
        <v>114.52</v>
      </c>
    </row>
    <row r="16" spans="2:23" x14ac:dyDescent="0.3">
      <c r="B16" s="13" t="s">
        <v>79</v>
      </c>
      <c r="C16" s="13" t="s">
        <v>81</v>
      </c>
      <c r="D16" s="13" t="s">
        <v>82</v>
      </c>
      <c r="E16" s="14">
        <v>474.59999999999997</v>
      </c>
    </row>
    <row r="17" spans="2:5" x14ac:dyDescent="0.3">
      <c r="B17" s="13" t="s">
        <v>79</v>
      </c>
      <c r="C17" s="13" t="s">
        <v>74</v>
      </c>
      <c r="D17" s="13" t="s">
        <v>77</v>
      </c>
      <c r="E17" s="14">
        <v>1304.17</v>
      </c>
    </row>
    <row r="18" spans="2:5" x14ac:dyDescent="0.3">
      <c r="B18" s="13" t="s">
        <v>73</v>
      </c>
      <c r="C18" s="13" t="s">
        <v>83</v>
      </c>
      <c r="D18" s="13" t="s">
        <v>84</v>
      </c>
      <c r="E18" s="14">
        <v>552.41999999999996</v>
      </c>
    </row>
    <row r="19" spans="2:5" x14ac:dyDescent="0.3">
      <c r="B19" s="13" t="s">
        <v>85</v>
      </c>
      <c r="C19" s="13" t="s">
        <v>74</v>
      </c>
      <c r="D19" s="13" t="s">
        <v>75</v>
      </c>
      <c r="E19" s="14">
        <v>428.64</v>
      </c>
    </row>
    <row r="20" spans="2:5" x14ac:dyDescent="0.3">
      <c r="B20" s="13" t="s">
        <v>86</v>
      </c>
      <c r="C20" s="13" t="s">
        <v>74</v>
      </c>
      <c r="D20" s="13" t="s">
        <v>78</v>
      </c>
      <c r="E20" s="14">
        <v>994.84</v>
      </c>
    </row>
    <row r="21" spans="2:5" x14ac:dyDescent="0.3">
      <c r="B21" s="13" t="s">
        <v>79</v>
      </c>
      <c r="C21" s="13" t="s">
        <v>74</v>
      </c>
      <c r="D21" s="13" t="s">
        <v>78</v>
      </c>
      <c r="E21" s="14">
        <v>639.9</v>
      </c>
    </row>
    <row r="22" spans="2:5" x14ac:dyDescent="0.3">
      <c r="B22" s="13" t="s">
        <v>76</v>
      </c>
      <c r="C22" s="13" t="s">
        <v>80</v>
      </c>
      <c r="D22" s="13" t="s">
        <v>87</v>
      </c>
      <c r="E22" s="14">
        <v>215.73000000000002</v>
      </c>
    </row>
    <row r="23" spans="2:5" x14ac:dyDescent="0.3">
      <c r="B23" s="13" t="s">
        <v>73</v>
      </c>
      <c r="C23" s="13" t="s">
        <v>88</v>
      </c>
      <c r="D23" s="13" t="s">
        <v>82</v>
      </c>
      <c r="E23" s="14">
        <v>109.48</v>
      </c>
    </row>
    <row r="24" spans="2:5" x14ac:dyDescent="0.3">
      <c r="B24" s="13" t="s">
        <v>76</v>
      </c>
      <c r="C24" s="13" t="s">
        <v>88</v>
      </c>
      <c r="D24" s="13" t="s">
        <v>87</v>
      </c>
      <c r="E24" s="14">
        <v>426.96</v>
      </c>
    </row>
    <row r="25" spans="2:5" x14ac:dyDescent="0.3">
      <c r="B25" s="13" t="s">
        <v>73</v>
      </c>
      <c r="C25" s="13" t="s">
        <v>89</v>
      </c>
      <c r="D25" s="13" t="s">
        <v>78</v>
      </c>
      <c r="E25" s="14">
        <v>1974.3600000000001</v>
      </c>
    </row>
    <row r="26" spans="2:5" x14ac:dyDescent="0.3">
      <c r="B26" s="13" t="s">
        <v>86</v>
      </c>
      <c r="C26" s="13" t="s">
        <v>90</v>
      </c>
      <c r="D26" s="13" t="s">
        <v>78</v>
      </c>
      <c r="E26" s="14">
        <v>297.88</v>
      </c>
    </row>
    <row r="27" spans="2:5" x14ac:dyDescent="0.3">
      <c r="B27" s="13" t="s">
        <v>73</v>
      </c>
      <c r="C27" s="13" t="s">
        <v>83</v>
      </c>
      <c r="D27" s="13" t="s">
        <v>77</v>
      </c>
      <c r="E27" s="14">
        <v>570.24</v>
      </c>
    </row>
    <row r="28" spans="2:5" x14ac:dyDescent="0.3">
      <c r="B28" s="13" t="s">
        <v>91</v>
      </c>
      <c r="C28" s="13" t="s">
        <v>83</v>
      </c>
      <c r="D28" s="13" t="s">
        <v>82</v>
      </c>
      <c r="E28" s="14">
        <v>184.8</v>
      </c>
    </row>
    <row r="29" spans="2:5" x14ac:dyDescent="0.3">
      <c r="B29" s="13" t="s">
        <v>85</v>
      </c>
      <c r="C29" s="13" t="s">
        <v>80</v>
      </c>
      <c r="D29" s="13" t="s">
        <v>82</v>
      </c>
      <c r="E29" s="14">
        <v>313.60000000000002</v>
      </c>
    </row>
    <row r="30" spans="2:5" x14ac:dyDescent="0.3">
      <c r="B30" s="13" t="s">
        <v>73</v>
      </c>
      <c r="C30" s="13" t="s">
        <v>80</v>
      </c>
      <c r="D30" s="13" t="s">
        <v>87</v>
      </c>
      <c r="E30" s="14">
        <v>2259.96</v>
      </c>
    </row>
    <row r="31" spans="2:5" x14ac:dyDescent="0.3">
      <c r="B31" s="13" t="s">
        <v>76</v>
      </c>
      <c r="C31" s="13" t="s">
        <v>74</v>
      </c>
      <c r="D31" s="13" t="s">
        <v>78</v>
      </c>
      <c r="E31" s="14">
        <v>73.260000000000005</v>
      </c>
    </row>
    <row r="32" spans="2:5" x14ac:dyDescent="0.3">
      <c r="B32" s="13" t="s">
        <v>76</v>
      </c>
      <c r="C32" s="13" t="s">
        <v>89</v>
      </c>
      <c r="D32" s="13" t="s">
        <v>82</v>
      </c>
      <c r="E32" s="14">
        <v>424.32</v>
      </c>
    </row>
    <row r="33" spans="2:5" x14ac:dyDescent="0.3">
      <c r="B33" s="13" t="s">
        <v>76</v>
      </c>
      <c r="C33" s="13" t="s">
        <v>88</v>
      </c>
      <c r="D33" s="13" t="s">
        <v>77</v>
      </c>
      <c r="E33" s="14">
        <v>1185.8000000000002</v>
      </c>
    </row>
    <row r="34" spans="2:5" x14ac:dyDescent="0.3">
      <c r="B34" s="13" t="s">
        <v>86</v>
      </c>
      <c r="C34" s="13" t="s">
        <v>90</v>
      </c>
      <c r="D34" s="13" t="s">
        <v>78</v>
      </c>
      <c r="E34" s="14">
        <v>143.26</v>
      </c>
    </row>
    <row r="35" spans="2:5" x14ac:dyDescent="0.3">
      <c r="B35" s="13" t="s">
        <v>86</v>
      </c>
      <c r="C35" s="13" t="s">
        <v>89</v>
      </c>
      <c r="D35" s="13" t="s">
        <v>75</v>
      </c>
      <c r="E35" s="14">
        <v>5233.32</v>
      </c>
    </row>
    <row r="36" spans="2:5" x14ac:dyDescent="0.3">
      <c r="B36" s="13" t="s">
        <v>91</v>
      </c>
      <c r="C36" s="13" t="s">
        <v>90</v>
      </c>
      <c r="D36" s="13" t="s">
        <v>78</v>
      </c>
      <c r="E36" s="14">
        <v>348.90000000000003</v>
      </c>
    </row>
    <row r="37" spans="2:5" x14ac:dyDescent="0.3">
      <c r="B37" s="13" t="s">
        <v>85</v>
      </c>
      <c r="C37" s="13" t="s">
        <v>89</v>
      </c>
      <c r="D37" s="13" t="s">
        <v>77</v>
      </c>
      <c r="E37" s="14">
        <v>2948.7599999999998</v>
      </c>
    </row>
    <row r="38" spans="2:5" x14ac:dyDescent="0.3">
      <c r="B38" s="13" t="s">
        <v>91</v>
      </c>
      <c r="C38" s="13" t="s">
        <v>90</v>
      </c>
      <c r="D38" s="13" t="s">
        <v>75</v>
      </c>
      <c r="E38" s="14">
        <v>115.84</v>
      </c>
    </row>
    <row r="39" spans="2:5" x14ac:dyDescent="0.3">
      <c r="B39" s="13" t="s">
        <v>91</v>
      </c>
      <c r="C39" s="13" t="s">
        <v>90</v>
      </c>
      <c r="D39" s="13" t="s">
        <v>87</v>
      </c>
      <c r="E39" s="14">
        <v>646.29</v>
      </c>
    </row>
    <row r="40" spans="2:5" x14ac:dyDescent="0.3">
      <c r="B40" s="13" t="s">
        <v>86</v>
      </c>
      <c r="C40" s="13" t="s">
        <v>81</v>
      </c>
      <c r="D40" s="13" t="s">
        <v>75</v>
      </c>
      <c r="E40" s="14">
        <v>837.6</v>
      </c>
    </row>
    <row r="41" spans="2:5" x14ac:dyDescent="0.3">
      <c r="B41" s="13" t="s">
        <v>86</v>
      </c>
      <c r="C41" s="13" t="s">
        <v>88</v>
      </c>
      <c r="D41" s="13" t="s">
        <v>87</v>
      </c>
      <c r="E41" s="14">
        <v>840.18</v>
      </c>
    </row>
    <row r="42" spans="2:5" x14ac:dyDescent="0.3">
      <c r="B42" s="13" t="s">
        <v>85</v>
      </c>
      <c r="C42" s="13" t="s">
        <v>80</v>
      </c>
      <c r="D42" s="13" t="s">
        <v>87</v>
      </c>
      <c r="E42" s="14">
        <v>172.26</v>
      </c>
    </row>
    <row r="43" spans="2:5" x14ac:dyDescent="0.3">
      <c r="B43" s="13" t="s">
        <v>85</v>
      </c>
      <c r="C43" s="13" t="s">
        <v>80</v>
      </c>
      <c r="D43" s="13" t="s">
        <v>77</v>
      </c>
      <c r="E43" s="14">
        <v>260.7</v>
      </c>
    </row>
    <row r="44" spans="2:5" x14ac:dyDescent="0.3">
      <c r="B44" s="13" t="s">
        <v>79</v>
      </c>
      <c r="C44" s="13" t="s">
        <v>74</v>
      </c>
      <c r="D44" s="13" t="s">
        <v>82</v>
      </c>
      <c r="E44" s="14">
        <v>742.4</v>
      </c>
    </row>
    <row r="45" spans="2:5" x14ac:dyDescent="0.3">
      <c r="B45" s="13" t="s">
        <v>73</v>
      </c>
      <c r="C45" s="13" t="s">
        <v>89</v>
      </c>
      <c r="D45" s="13" t="s">
        <v>84</v>
      </c>
      <c r="E45" s="14">
        <v>1115.24</v>
      </c>
    </row>
    <row r="46" spans="2:5" x14ac:dyDescent="0.3">
      <c r="B46" s="13" t="s">
        <v>85</v>
      </c>
      <c r="C46" s="13" t="s">
        <v>90</v>
      </c>
      <c r="D46" s="13" t="s">
        <v>78</v>
      </c>
      <c r="E46" s="14">
        <v>250.56</v>
      </c>
    </row>
    <row r="47" spans="2:5" x14ac:dyDescent="0.3">
      <c r="B47" s="13" t="s">
        <v>85</v>
      </c>
      <c r="C47" s="13" t="s">
        <v>90</v>
      </c>
      <c r="D47" s="13" t="s">
        <v>87</v>
      </c>
      <c r="E47" s="14">
        <v>638</v>
      </c>
    </row>
    <row r="48" spans="2:5" x14ac:dyDescent="0.3">
      <c r="B48" s="13" t="s">
        <v>91</v>
      </c>
      <c r="C48" s="13" t="s">
        <v>88</v>
      </c>
      <c r="D48" s="13" t="s">
        <v>78</v>
      </c>
      <c r="E48" s="14">
        <v>373.23</v>
      </c>
    </row>
    <row r="49" spans="2:5" x14ac:dyDescent="0.3">
      <c r="B49" s="13" t="s">
        <v>85</v>
      </c>
      <c r="C49" s="13" t="s">
        <v>88</v>
      </c>
      <c r="D49" s="13" t="s">
        <v>77</v>
      </c>
      <c r="E49" s="14">
        <v>691.6</v>
      </c>
    </row>
    <row r="50" spans="2:5" x14ac:dyDescent="0.3">
      <c r="B50" s="13" t="s">
        <v>73</v>
      </c>
      <c r="C50" s="13" t="s">
        <v>89</v>
      </c>
      <c r="D50" s="13" t="s">
        <v>87</v>
      </c>
      <c r="E50" s="14">
        <v>3145.4500000000003</v>
      </c>
    </row>
    <row r="51" spans="2:5" x14ac:dyDescent="0.3">
      <c r="B51" s="13" t="s">
        <v>91</v>
      </c>
      <c r="C51" s="13" t="s">
        <v>88</v>
      </c>
      <c r="D51" s="13" t="s">
        <v>77</v>
      </c>
      <c r="E51" s="14">
        <v>1328.3</v>
      </c>
    </row>
    <row r="52" spans="2:5" x14ac:dyDescent="0.3">
      <c r="B52" s="13" t="s">
        <v>85</v>
      </c>
      <c r="C52" s="13" t="s">
        <v>83</v>
      </c>
      <c r="D52" s="13" t="s">
        <v>78</v>
      </c>
      <c r="E52" s="14">
        <v>502.32</v>
      </c>
    </row>
    <row r="53" spans="2:5" x14ac:dyDescent="0.3">
      <c r="B53" s="13" t="s">
        <v>91</v>
      </c>
      <c r="C53" s="13" t="s">
        <v>90</v>
      </c>
      <c r="D53" s="13" t="s">
        <v>78</v>
      </c>
      <c r="E53" s="14">
        <v>121.68</v>
      </c>
    </row>
    <row r="54" spans="2:5" x14ac:dyDescent="0.3">
      <c r="B54" s="13" t="s">
        <v>79</v>
      </c>
      <c r="C54" s="13" t="s">
        <v>74</v>
      </c>
      <c r="D54" s="13" t="s">
        <v>87</v>
      </c>
      <c r="E54" s="14">
        <v>668.96</v>
      </c>
    </row>
    <row r="55" spans="2:5" x14ac:dyDescent="0.3">
      <c r="B55" s="13" t="s">
        <v>79</v>
      </c>
      <c r="C55" s="13" t="s">
        <v>74</v>
      </c>
      <c r="D55" s="13" t="s">
        <v>78</v>
      </c>
      <c r="E55" s="14">
        <v>977.46</v>
      </c>
    </row>
    <row r="56" spans="2:5" x14ac:dyDescent="0.3">
      <c r="B56" s="13" t="s">
        <v>73</v>
      </c>
      <c r="C56" s="13" t="s">
        <v>74</v>
      </c>
      <c r="D56" s="13" t="s">
        <v>75</v>
      </c>
      <c r="E56" s="14">
        <v>646.16999999999996</v>
      </c>
    </row>
    <row r="57" spans="2:5" x14ac:dyDescent="0.3">
      <c r="B57" s="13" t="s">
        <v>85</v>
      </c>
      <c r="C57" s="13" t="s">
        <v>83</v>
      </c>
      <c r="D57" s="13" t="s">
        <v>75</v>
      </c>
      <c r="E57" s="14">
        <v>415.38</v>
      </c>
    </row>
    <row r="58" spans="2:5" x14ac:dyDescent="0.3">
      <c r="B58" s="13" t="s">
        <v>76</v>
      </c>
      <c r="C58" s="13" t="s">
        <v>81</v>
      </c>
      <c r="D58" s="13" t="s">
        <v>87</v>
      </c>
      <c r="E58" s="14">
        <v>1180.96</v>
      </c>
    </row>
    <row r="59" spans="2:5" x14ac:dyDescent="0.3">
      <c r="B59" s="13" t="s">
        <v>86</v>
      </c>
      <c r="C59" s="13" t="s">
        <v>90</v>
      </c>
      <c r="D59" s="13" t="s">
        <v>84</v>
      </c>
      <c r="E59" s="14">
        <v>574.98</v>
      </c>
    </row>
    <row r="60" spans="2:5" x14ac:dyDescent="0.3">
      <c r="B60" s="13" t="s">
        <v>73</v>
      </c>
      <c r="C60" s="13" t="s">
        <v>74</v>
      </c>
      <c r="D60" s="13" t="s">
        <v>82</v>
      </c>
      <c r="E60" s="14">
        <v>147.35</v>
      </c>
    </row>
    <row r="61" spans="2:5" x14ac:dyDescent="0.3">
      <c r="B61" s="13" t="s">
        <v>76</v>
      </c>
      <c r="C61" s="13" t="s">
        <v>89</v>
      </c>
      <c r="D61" s="13" t="s">
        <v>87</v>
      </c>
      <c r="E61" s="14">
        <v>1730.3000000000002</v>
      </c>
    </row>
    <row r="62" spans="2:5" x14ac:dyDescent="0.3">
      <c r="B62" s="13" t="s">
        <v>86</v>
      </c>
      <c r="C62" s="13" t="s">
        <v>88</v>
      </c>
      <c r="D62" s="13" t="s">
        <v>82</v>
      </c>
      <c r="E62" s="14">
        <v>125.56</v>
      </c>
    </row>
    <row r="63" spans="2:5" x14ac:dyDescent="0.3">
      <c r="B63" s="13" t="s">
        <v>85</v>
      </c>
      <c r="C63" s="13" t="s">
        <v>83</v>
      </c>
      <c r="D63" s="13" t="s">
        <v>75</v>
      </c>
      <c r="E63" s="14">
        <v>359.95</v>
      </c>
    </row>
    <row r="64" spans="2:5" x14ac:dyDescent="0.3">
      <c r="B64" s="13" t="s">
        <v>79</v>
      </c>
      <c r="C64" s="13" t="s">
        <v>89</v>
      </c>
      <c r="D64" s="13" t="s">
        <v>75</v>
      </c>
      <c r="E64" s="14">
        <v>3732.3</v>
      </c>
    </row>
    <row r="65" spans="2:5" x14ac:dyDescent="0.3">
      <c r="B65" s="13" t="s">
        <v>73</v>
      </c>
      <c r="C65" s="13" t="s">
        <v>83</v>
      </c>
      <c r="D65" s="13" t="s">
        <v>82</v>
      </c>
      <c r="E65" s="14">
        <v>834.19999999999993</v>
      </c>
    </row>
    <row r="66" spans="2:5" x14ac:dyDescent="0.3">
      <c r="B66" s="13" t="s">
        <v>76</v>
      </c>
      <c r="C66" s="13" t="s">
        <v>90</v>
      </c>
      <c r="D66" s="13" t="s">
        <v>75</v>
      </c>
      <c r="E66" s="14">
        <v>299.77999999999997</v>
      </c>
    </row>
    <row r="67" spans="2:5" x14ac:dyDescent="0.3">
      <c r="B67" s="13" t="s">
        <v>85</v>
      </c>
      <c r="C67" s="13" t="s">
        <v>89</v>
      </c>
      <c r="D67" s="13" t="s">
        <v>78</v>
      </c>
      <c r="E67" s="14">
        <v>2671.56</v>
      </c>
    </row>
    <row r="68" spans="2:5" x14ac:dyDescent="0.3">
      <c r="B68" s="13" t="s">
        <v>76</v>
      </c>
      <c r="C68" s="13" t="s">
        <v>74</v>
      </c>
      <c r="D68" s="13" t="s">
        <v>75</v>
      </c>
      <c r="E68" s="14">
        <v>1228.92</v>
      </c>
    </row>
    <row r="69" spans="2:5" x14ac:dyDescent="0.3">
      <c r="B69" s="13" t="s">
        <v>79</v>
      </c>
      <c r="C69" s="13" t="s">
        <v>88</v>
      </c>
      <c r="D69" s="13" t="s">
        <v>87</v>
      </c>
      <c r="E69" s="14">
        <v>1484.2800000000002</v>
      </c>
    </row>
    <row r="70" spans="2:5" x14ac:dyDescent="0.3">
      <c r="B70" s="13" t="s">
        <v>73</v>
      </c>
      <c r="C70" s="13" t="s">
        <v>81</v>
      </c>
      <c r="D70" s="13" t="s">
        <v>82</v>
      </c>
      <c r="E70" s="14">
        <v>1676.1599999999999</v>
      </c>
    </row>
    <row r="71" spans="2:5" x14ac:dyDescent="0.3">
      <c r="B71" s="13" t="s">
        <v>79</v>
      </c>
      <c r="C71" s="13" t="s">
        <v>89</v>
      </c>
      <c r="D71" s="13" t="s">
        <v>78</v>
      </c>
      <c r="E71" s="14">
        <v>1666.39</v>
      </c>
    </row>
    <row r="72" spans="2:5" x14ac:dyDescent="0.3">
      <c r="B72" s="13" t="s">
        <v>79</v>
      </c>
      <c r="C72" s="13" t="s">
        <v>83</v>
      </c>
      <c r="D72" s="13" t="s">
        <v>75</v>
      </c>
      <c r="E72" s="14">
        <v>443.7</v>
      </c>
    </row>
    <row r="73" spans="2:5" x14ac:dyDescent="0.3">
      <c r="B73" s="13" t="s">
        <v>85</v>
      </c>
      <c r="C73" s="13" t="s">
        <v>90</v>
      </c>
      <c r="D73" s="13" t="s">
        <v>78</v>
      </c>
      <c r="E73" s="14">
        <v>275.39999999999998</v>
      </c>
    </row>
    <row r="74" spans="2:5" x14ac:dyDescent="0.3">
      <c r="B74" s="13" t="s">
        <v>85</v>
      </c>
      <c r="C74" s="13" t="s">
        <v>89</v>
      </c>
      <c r="D74" s="13" t="s">
        <v>78</v>
      </c>
      <c r="E74" s="14">
        <v>5180.7400000000007</v>
      </c>
    </row>
    <row r="75" spans="2:5" x14ac:dyDescent="0.3">
      <c r="B75" s="13" t="s">
        <v>85</v>
      </c>
      <c r="C75" s="13" t="s">
        <v>89</v>
      </c>
      <c r="D75" s="13" t="s">
        <v>82</v>
      </c>
      <c r="E75" s="14">
        <v>5601.84</v>
      </c>
    </row>
    <row r="76" spans="2:5" x14ac:dyDescent="0.3">
      <c r="B76" s="13" t="s">
        <v>79</v>
      </c>
      <c r="C76" s="13" t="s">
        <v>88</v>
      </c>
      <c r="D76" s="13" t="s">
        <v>75</v>
      </c>
      <c r="E76" s="14">
        <v>735.56999999999994</v>
      </c>
    </row>
    <row r="77" spans="2:5" x14ac:dyDescent="0.3">
      <c r="B77" s="13" t="s">
        <v>86</v>
      </c>
      <c r="C77" s="13" t="s">
        <v>90</v>
      </c>
      <c r="D77" s="13" t="s">
        <v>77</v>
      </c>
      <c r="E77" s="14">
        <v>134.64000000000001</v>
      </c>
    </row>
    <row r="78" spans="2:5" x14ac:dyDescent="0.3">
      <c r="B78" s="13" t="s">
        <v>85</v>
      </c>
      <c r="C78" s="13" t="s">
        <v>88</v>
      </c>
      <c r="D78" s="13" t="s">
        <v>75</v>
      </c>
      <c r="E78" s="14">
        <v>528.30000000000007</v>
      </c>
    </row>
    <row r="79" spans="2:5" x14ac:dyDescent="0.3">
      <c r="B79" s="13" t="s">
        <v>79</v>
      </c>
      <c r="C79" s="13" t="s">
        <v>74</v>
      </c>
      <c r="D79" s="13" t="s">
        <v>82</v>
      </c>
      <c r="E79" s="14">
        <v>370.48</v>
      </c>
    </row>
    <row r="80" spans="2:5" x14ac:dyDescent="0.3">
      <c r="B80" s="13" t="s">
        <v>91</v>
      </c>
      <c r="C80" s="13" t="s">
        <v>80</v>
      </c>
      <c r="D80" s="13" t="s">
        <v>84</v>
      </c>
      <c r="E80" s="14">
        <v>99.37</v>
      </c>
    </row>
    <row r="81" spans="2:5" x14ac:dyDescent="0.3">
      <c r="B81" s="13" t="s">
        <v>79</v>
      </c>
      <c r="C81" s="13" t="s">
        <v>74</v>
      </c>
      <c r="D81" s="13" t="s">
        <v>82</v>
      </c>
      <c r="E81" s="14">
        <v>1055.1000000000001</v>
      </c>
    </row>
    <row r="82" spans="2:5" x14ac:dyDescent="0.3">
      <c r="B82" s="13" t="s">
        <v>73</v>
      </c>
      <c r="C82" s="13" t="s">
        <v>83</v>
      </c>
      <c r="D82" s="13" t="s">
        <v>82</v>
      </c>
      <c r="E82" s="14">
        <v>748.44</v>
      </c>
    </row>
    <row r="83" spans="2:5" x14ac:dyDescent="0.3">
      <c r="B83" s="13" t="s">
        <v>85</v>
      </c>
      <c r="C83" s="13" t="s">
        <v>89</v>
      </c>
      <c r="D83" s="13" t="s">
        <v>82</v>
      </c>
      <c r="E83" s="14">
        <v>5570.35</v>
      </c>
    </row>
    <row r="84" spans="2:5" x14ac:dyDescent="0.3">
      <c r="B84" s="13" t="s">
        <v>91</v>
      </c>
      <c r="C84" s="13" t="s">
        <v>83</v>
      </c>
      <c r="D84" s="13" t="s">
        <v>77</v>
      </c>
      <c r="E84" s="14">
        <v>161.04000000000002</v>
      </c>
    </row>
    <row r="85" spans="2:5" x14ac:dyDescent="0.3">
      <c r="B85" s="13" t="s">
        <v>79</v>
      </c>
      <c r="C85" s="13" t="s">
        <v>74</v>
      </c>
      <c r="D85" s="13" t="s">
        <v>82</v>
      </c>
      <c r="E85" s="14">
        <v>257.82</v>
      </c>
    </row>
    <row r="86" spans="2:5" x14ac:dyDescent="0.3">
      <c r="B86" s="13" t="s">
        <v>79</v>
      </c>
      <c r="C86" s="13" t="s">
        <v>90</v>
      </c>
      <c r="D86" s="13" t="s">
        <v>87</v>
      </c>
      <c r="E86" s="14">
        <v>279.62</v>
      </c>
    </row>
    <row r="87" spans="2:5" x14ac:dyDescent="0.3">
      <c r="B87" s="13" t="s">
        <v>86</v>
      </c>
      <c r="C87" s="13" t="s">
        <v>89</v>
      </c>
      <c r="D87" s="13" t="s">
        <v>84</v>
      </c>
      <c r="E87" s="14">
        <v>5168.88</v>
      </c>
    </row>
    <row r="88" spans="2:5" x14ac:dyDescent="0.3">
      <c r="B88" s="13" t="s">
        <v>73</v>
      </c>
      <c r="C88" s="13" t="s">
        <v>88</v>
      </c>
      <c r="D88" s="13" t="s">
        <v>82</v>
      </c>
      <c r="E88" s="14">
        <v>773.72</v>
      </c>
    </row>
    <row r="89" spans="2:5" x14ac:dyDescent="0.3">
      <c r="B89" s="13" t="s">
        <v>76</v>
      </c>
      <c r="C89" s="13" t="s">
        <v>81</v>
      </c>
      <c r="D89" s="13" t="s">
        <v>82</v>
      </c>
      <c r="E89" s="14">
        <v>2694.96</v>
      </c>
    </row>
    <row r="90" spans="2:5" x14ac:dyDescent="0.3">
      <c r="B90" s="13" t="s">
        <v>91</v>
      </c>
      <c r="C90" s="13" t="s">
        <v>89</v>
      </c>
      <c r="D90" s="13" t="s">
        <v>87</v>
      </c>
      <c r="E90" s="14">
        <v>4570.5</v>
      </c>
    </row>
    <row r="91" spans="2:5" x14ac:dyDescent="0.3">
      <c r="B91" s="13" t="s">
        <v>73</v>
      </c>
      <c r="C91" s="13" t="s">
        <v>80</v>
      </c>
      <c r="D91" s="13" t="s">
        <v>78</v>
      </c>
      <c r="E91" s="14">
        <v>133.56</v>
      </c>
    </row>
    <row r="92" spans="2:5" x14ac:dyDescent="0.3">
      <c r="B92" s="13" t="s">
        <v>85</v>
      </c>
      <c r="C92" s="13" t="s">
        <v>83</v>
      </c>
      <c r="D92" s="13" t="s">
        <v>78</v>
      </c>
      <c r="E92" s="14">
        <v>233.52</v>
      </c>
    </row>
    <row r="93" spans="2:5" x14ac:dyDescent="0.3">
      <c r="B93" s="13" t="s">
        <v>76</v>
      </c>
      <c r="C93" s="13" t="s">
        <v>81</v>
      </c>
      <c r="D93" s="13" t="s">
        <v>87</v>
      </c>
      <c r="E93" s="14">
        <v>564.9</v>
      </c>
    </row>
    <row r="94" spans="2:5" x14ac:dyDescent="0.3">
      <c r="B94" s="13" t="s">
        <v>73</v>
      </c>
      <c r="C94" s="13" t="s">
        <v>89</v>
      </c>
      <c r="D94" s="13" t="s">
        <v>77</v>
      </c>
      <c r="E94" s="14">
        <v>2418</v>
      </c>
    </row>
    <row r="95" spans="2:5" x14ac:dyDescent="0.3">
      <c r="B95" s="13" t="s">
        <v>76</v>
      </c>
      <c r="C95" s="13" t="s">
        <v>90</v>
      </c>
      <c r="D95" s="13" t="s">
        <v>78</v>
      </c>
      <c r="E95" s="14">
        <v>461.76</v>
      </c>
    </row>
    <row r="96" spans="2:5" x14ac:dyDescent="0.3">
      <c r="B96" s="13" t="s">
        <v>85</v>
      </c>
      <c r="C96" s="13" t="s">
        <v>81</v>
      </c>
      <c r="D96" s="13" t="s">
        <v>82</v>
      </c>
      <c r="E96" s="14">
        <v>1378.1999999999998</v>
      </c>
    </row>
    <row r="97" spans="2:5" x14ac:dyDescent="0.3">
      <c r="B97" s="13" t="s">
        <v>91</v>
      </c>
      <c r="C97" s="13" t="s">
        <v>74</v>
      </c>
      <c r="D97" s="13" t="s">
        <v>78</v>
      </c>
      <c r="E97" s="14">
        <v>1302</v>
      </c>
    </row>
    <row r="98" spans="2:5" x14ac:dyDescent="0.3">
      <c r="B98" s="13" t="s">
        <v>91</v>
      </c>
      <c r="C98" s="13" t="s">
        <v>74</v>
      </c>
      <c r="D98" s="13" t="s">
        <v>82</v>
      </c>
      <c r="E98" s="14">
        <v>611.28</v>
      </c>
    </row>
    <row r="99" spans="2:5" x14ac:dyDescent="0.3">
      <c r="B99" s="13" t="s">
        <v>85</v>
      </c>
      <c r="C99" s="13" t="s">
        <v>90</v>
      </c>
      <c r="D99" s="13" t="s">
        <v>87</v>
      </c>
      <c r="E99" s="14">
        <v>152.28</v>
      </c>
    </row>
    <row r="100" spans="2:5" x14ac:dyDescent="0.3">
      <c r="B100" s="13" t="s">
        <v>91</v>
      </c>
      <c r="C100" s="13" t="s">
        <v>80</v>
      </c>
      <c r="D100" s="13" t="s">
        <v>84</v>
      </c>
      <c r="E100" s="14">
        <v>918</v>
      </c>
    </row>
    <row r="101" spans="2:5" x14ac:dyDescent="0.3">
      <c r="B101" s="13" t="s">
        <v>91</v>
      </c>
      <c r="C101" s="13" t="s">
        <v>74</v>
      </c>
      <c r="D101" s="13" t="s">
        <v>87</v>
      </c>
      <c r="E101" s="14">
        <v>408.96</v>
      </c>
    </row>
    <row r="102" spans="2:5" x14ac:dyDescent="0.3">
      <c r="B102" s="13" t="s">
        <v>73</v>
      </c>
      <c r="C102" s="13" t="s">
        <v>80</v>
      </c>
      <c r="D102" s="13" t="s">
        <v>87</v>
      </c>
      <c r="E102" s="14">
        <v>58.24</v>
      </c>
    </row>
    <row r="103" spans="2:5" x14ac:dyDescent="0.3">
      <c r="B103" s="13" t="s">
        <v>76</v>
      </c>
      <c r="C103" s="13" t="s">
        <v>81</v>
      </c>
      <c r="D103" s="13" t="s">
        <v>75</v>
      </c>
      <c r="E103" s="14">
        <v>1854.0900000000001</v>
      </c>
    </row>
    <row r="104" spans="2:5" x14ac:dyDescent="0.3">
      <c r="B104" s="13" t="s">
        <v>91</v>
      </c>
      <c r="C104" s="13" t="s">
        <v>81</v>
      </c>
      <c r="D104" s="13" t="s">
        <v>77</v>
      </c>
      <c r="E104" s="14">
        <v>742.39</v>
      </c>
    </row>
    <row r="105" spans="2:5" x14ac:dyDescent="0.3">
      <c r="B105" s="13" t="s">
        <v>76</v>
      </c>
      <c r="C105" s="13" t="s">
        <v>74</v>
      </c>
      <c r="D105" s="13" t="s">
        <v>77</v>
      </c>
      <c r="E105" s="14">
        <v>1114.76</v>
      </c>
    </row>
    <row r="106" spans="2:5" x14ac:dyDescent="0.3">
      <c r="B106" s="13" t="s">
        <v>85</v>
      </c>
      <c r="C106" s="13" t="s">
        <v>81</v>
      </c>
      <c r="D106" s="13" t="s">
        <v>78</v>
      </c>
      <c r="E106" s="14">
        <v>1754.16</v>
      </c>
    </row>
    <row r="107" spans="2:5" x14ac:dyDescent="0.3">
      <c r="B107" s="13" t="s">
        <v>85</v>
      </c>
      <c r="C107" s="13" t="s">
        <v>80</v>
      </c>
      <c r="D107" s="13" t="s">
        <v>75</v>
      </c>
      <c r="E107" s="14">
        <v>209.75</v>
      </c>
    </row>
    <row r="108" spans="2:5" x14ac:dyDescent="0.3">
      <c r="B108" s="13" t="s">
        <v>79</v>
      </c>
      <c r="C108" s="13" t="s">
        <v>83</v>
      </c>
      <c r="D108" s="13" t="s">
        <v>75</v>
      </c>
      <c r="E108" s="14">
        <v>410.28</v>
      </c>
    </row>
    <row r="109" spans="2:5" x14ac:dyDescent="0.3">
      <c r="B109" s="13" t="s">
        <v>85</v>
      </c>
      <c r="C109" s="13" t="s">
        <v>74</v>
      </c>
      <c r="D109" s="13" t="s">
        <v>82</v>
      </c>
      <c r="E109" s="14">
        <v>673.54</v>
      </c>
    </row>
    <row r="110" spans="2:5" x14ac:dyDescent="0.3">
      <c r="B110" s="13" t="s">
        <v>79</v>
      </c>
      <c r="C110" s="13" t="s">
        <v>80</v>
      </c>
      <c r="D110" s="13" t="s">
        <v>77</v>
      </c>
      <c r="E110" s="14">
        <v>257.76</v>
      </c>
    </row>
    <row r="111" spans="2:5" x14ac:dyDescent="0.3">
      <c r="B111" s="13" t="s">
        <v>86</v>
      </c>
      <c r="C111" s="13" t="s">
        <v>83</v>
      </c>
      <c r="D111" s="13" t="s">
        <v>78</v>
      </c>
      <c r="E111" s="14">
        <v>559.65</v>
      </c>
    </row>
    <row r="112" spans="2:5" x14ac:dyDescent="0.3">
      <c r="B112" s="13" t="s">
        <v>73</v>
      </c>
      <c r="C112" s="13" t="s">
        <v>90</v>
      </c>
      <c r="D112" s="13" t="s">
        <v>82</v>
      </c>
      <c r="E112" s="14">
        <v>449.92</v>
      </c>
    </row>
    <row r="113" spans="2:5" x14ac:dyDescent="0.3">
      <c r="B113" s="13" t="s">
        <v>79</v>
      </c>
      <c r="C113" s="13" t="s">
        <v>83</v>
      </c>
      <c r="D113" s="13" t="s">
        <v>77</v>
      </c>
      <c r="E113" s="14">
        <v>682.85</v>
      </c>
    </row>
    <row r="114" spans="2:5" x14ac:dyDescent="0.3">
      <c r="B114" s="13" t="s">
        <v>85</v>
      </c>
      <c r="C114" s="13" t="s">
        <v>89</v>
      </c>
      <c r="D114" s="13" t="s">
        <v>77</v>
      </c>
      <c r="E114" s="14">
        <v>5593.3799999999992</v>
      </c>
    </row>
    <row r="115" spans="2:5" x14ac:dyDescent="0.3">
      <c r="B115" s="13" t="s">
        <v>76</v>
      </c>
      <c r="C115" s="13" t="s">
        <v>80</v>
      </c>
      <c r="D115" s="13" t="s">
        <v>87</v>
      </c>
      <c r="E115" s="14">
        <v>293.27999999999997</v>
      </c>
    </row>
    <row r="116" spans="2:5" x14ac:dyDescent="0.3">
      <c r="B116" s="13" t="s">
        <v>85</v>
      </c>
      <c r="C116" s="13" t="s">
        <v>88</v>
      </c>
      <c r="D116" s="13" t="s">
        <v>82</v>
      </c>
      <c r="E116" s="14">
        <v>814.05</v>
      </c>
    </row>
    <row r="117" spans="2:5" x14ac:dyDescent="0.3">
      <c r="B117" s="13" t="s">
        <v>85</v>
      </c>
      <c r="C117" s="13" t="s">
        <v>80</v>
      </c>
      <c r="D117" s="13" t="s">
        <v>87</v>
      </c>
      <c r="E117" s="14">
        <v>187.68</v>
      </c>
    </row>
    <row r="118" spans="2:5" x14ac:dyDescent="0.3">
      <c r="B118" s="13" t="s">
        <v>91</v>
      </c>
      <c r="C118" s="13" t="s">
        <v>88</v>
      </c>
      <c r="D118" s="13" t="s">
        <v>82</v>
      </c>
      <c r="E118" s="14">
        <v>2012.7599999999998</v>
      </c>
    </row>
    <row r="119" spans="2:5" x14ac:dyDescent="0.3">
      <c r="B119" s="13" t="s">
        <v>79</v>
      </c>
      <c r="C119" s="13" t="s">
        <v>83</v>
      </c>
      <c r="D119" s="13" t="s">
        <v>75</v>
      </c>
      <c r="E119" s="14">
        <v>409.5</v>
      </c>
    </row>
    <row r="120" spans="2:5" x14ac:dyDescent="0.3">
      <c r="B120" s="13" t="s">
        <v>85</v>
      </c>
      <c r="C120" s="13" t="s">
        <v>81</v>
      </c>
      <c r="D120" s="13" t="s">
        <v>77</v>
      </c>
      <c r="E120" s="14">
        <v>1352.78</v>
      </c>
    </row>
    <row r="121" spans="2:5" x14ac:dyDescent="0.3">
      <c r="B121" s="13" t="s">
        <v>76</v>
      </c>
      <c r="C121" s="13" t="s">
        <v>80</v>
      </c>
      <c r="D121" s="13" t="s">
        <v>77</v>
      </c>
      <c r="E121" s="14">
        <v>82.08</v>
      </c>
    </row>
    <row r="122" spans="2:5" x14ac:dyDescent="0.3">
      <c r="B122" s="13" t="s">
        <v>91</v>
      </c>
      <c r="C122" s="13" t="s">
        <v>88</v>
      </c>
      <c r="D122" s="13" t="s">
        <v>77</v>
      </c>
      <c r="E122" s="14">
        <v>372.75</v>
      </c>
    </row>
    <row r="123" spans="2:5" x14ac:dyDescent="0.3">
      <c r="B123" s="13" t="s">
        <v>91</v>
      </c>
      <c r="C123" s="13" t="s">
        <v>83</v>
      </c>
      <c r="D123" s="13" t="s">
        <v>77</v>
      </c>
      <c r="E123" s="14">
        <v>613.08000000000004</v>
      </c>
    </row>
    <row r="124" spans="2:5" x14ac:dyDescent="0.3">
      <c r="B124" s="13" t="s">
        <v>79</v>
      </c>
      <c r="C124" s="13" t="s">
        <v>83</v>
      </c>
      <c r="D124" s="13" t="s">
        <v>78</v>
      </c>
      <c r="E124" s="14">
        <v>294.8</v>
      </c>
    </row>
    <row r="125" spans="2:5" x14ac:dyDescent="0.3">
      <c r="B125" s="13" t="s">
        <v>85</v>
      </c>
      <c r="C125" s="13" t="s">
        <v>81</v>
      </c>
      <c r="D125" s="13" t="s">
        <v>78</v>
      </c>
      <c r="E125" s="14">
        <v>1460.4</v>
      </c>
    </row>
    <row r="126" spans="2:5" x14ac:dyDescent="0.3">
      <c r="B126" s="13" t="s">
        <v>91</v>
      </c>
      <c r="C126" s="13" t="s">
        <v>88</v>
      </c>
      <c r="D126" s="13" t="s">
        <v>82</v>
      </c>
      <c r="E126" s="14">
        <v>202.86</v>
      </c>
    </row>
    <row r="127" spans="2:5" x14ac:dyDescent="0.3">
      <c r="B127" s="13" t="s">
        <v>73</v>
      </c>
      <c r="C127" s="13" t="s">
        <v>80</v>
      </c>
      <c r="D127" s="13" t="s">
        <v>78</v>
      </c>
      <c r="E127" s="14">
        <v>160.5</v>
      </c>
    </row>
    <row r="128" spans="2:5" x14ac:dyDescent="0.3">
      <c r="B128" s="13" t="s">
        <v>85</v>
      </c>
      <c r="C128" s="13" t="s">
        <v>88</v>
      </c>
      <c r="D128" s="13" t="s">
        <v>82</v>
      </c>
      <c r="E128" s="14">
        <v>585.09</v>
      </c>
    </row>
    <row r="129" spans="2:5" x14ac:dyDescent="0.3">
      <c r="B129" s="13" t="s">
        <v>91</v>
      </c>
      <c r="C129" s="13" t="s">
        <v>81</v>
      </c>
      <c r="D129" s="13" t="s">
        <v>84</v>
      </c>
      <c r="E129" s="14">
        <v>749.09999999999991</v>
      </c>
    </row>
    <row r="130" spans="2:5" x14ac:dyDescent="0.3">
      <c r="B130" s="13" t="s">
        <v>85</v>
      </c>
      <c r="C130" s="13" t="s">
        <v>88</v>
      </c>
      <c r="D130" s="13" t="s">
        <v>87</v>
      </c>
      <c r="E130" s="14">
        <v>357.6</v>
      </c>
    </row>
    <row r="131" spans="2:5" x14ac:dyDescent="0.3">
      <c r="B131" s="13" t="s">
        <v>85</v>
      </c>
      <c r="C131" s="13" t="s">
        <v>90</v>
      </c>
      <c r="D131" s="13" t="s">
        <v>75</v>
      </c>
      <c r="E131" s="14">
        <v>294</v>
      </c>
    </row>
    <row r="132" spans="2:5" x14ac:dyDescent="0.3">
      <c r="B132" s="13" t="s">
        <v>76</v>
      </c>
      <c r="C132" s="13" t="s">
        <v>83</v>
      </c>
      <c r="D132" s="13" t="s">
        <v>82</v>
      </c>
      <c r="E132" s="14">
        <v>1476.51</v>
      </c>
    </row>
    <row r="133" spans="2:5" x14ac:dyDescent="0.3">
      <c r="B133" s="13" t="s">
        <v>85</v>
      </c>
      <c r="C133" s="13" t="s">
        <v>90</v>
      </c>
      <c r="D133" s="13" t="s">
        <v>78</v>
      </c>
      <c r="E133" s="14">
        <v>369.88</v>
      </c>
    </row>
    <row r="134" spans="2:5" x14ac:dyDescent="0.3">
      <c r="B134" s="13" t="s">
        <v>91</v>
      </c>
      <c r="C134" s="13" t="s">
        <v>88</v>
      </c>
      <c r="D134" s="13" t="s">
        <v>75</v>
      </c>
      <c r="E134" s="14">
        <v>113.25</v>
      </c>
    </row>
    <row r="135" spans="2:5" x14ac:dyDescent="0.3">
      <c r="B135" s="13" t="s">
        <v>85</v>
      </c>
      <c r="C135" s="13" t="s">
        <v>83</v>
      </c>
      <c r="D135" s="13" t="s">
        <v>75</v>
      </c>
      <c r="E135" s="14">
        <v>736.58999999999992</v>
      </c>
    </row>
    <row r="136" spans="2:5" x14ac:dyDescent="0.3">
      <c r="B136" s="13" t="s">
        <v>86</v>
      </c>
      <c r="C136" s="13" t="s">
        <v>81</v>
      </c>
      <c r="D136" s="13" t="s">
        <v>84</v>
      </c>
      <c r="E136" s="14">
        <v>1788.48</v>
      </c>
    </row>
    <row r="137" spans="2:5" x14ac:dyDescent="0.3">
      <c r="B137" s="13" t="s">
        <v>85</v>
      </c>
      <c r="C137" s="13" t="s">
        <v>83</v>
      </c>
      <c r="D137" s="13" t="s">
        <v>77</v>
      </c>
      <c r="E137" s="14">
        <v>335.07</v>
      </c>
    </row>
    <row r="138" spans="2:5" x14ac:dyDescent="0.3">
      <c r="B138" s="13" t="s">
        <v>79</v>
      </c>
      <c r="C138" s="13" t="s">
        <v>74</v>
      </c>
      <c r="D138" s="13" t="s">
        <v>75</v>
      </c>
      <c r="E138" s="14">
        <v>176</v>
      </c>
    </row>
    <row r="139" spans="2:5" x14ac:dyDescent="0.3">
      <c r="B139" s="13" t="s">
        <v>86</v>
      </c>
      <c r="C139" s="13" t="s">
        <v>88</v>
      </c>
      <c r="D139" s="13" t="s">
        <v>84</v>
      </c>
      <c r="E139" s="14">
        <v>1378.02</v>
      </c>
    </row>
    <row r="140" spans="2:5" x14ac:dyDescent="0.3">
      <c r="B140" s="13" t="s">
        <v>76</v>
      </c>
      <c r="C140" s="13" t="s">
        <v>90</v>
      </c>
      <c r="D140" s="13" t="s">
        <v>77</v>
      </c>
      <c r="E140" s="14">
        <v>261</v>
      </c>
    </row>
    <row r="141" spans="2:5" x14ac:dyDescent="0.3">
      <c r="B141" s="13" t="s">
        <v>76</v>
      </c>
      <c r="C141" s="13" t="s">
        <v>88</v>
      </c>
      <c r="D141" s="13" t="s">
        <v>87</v>
      </c>
      <c r="E141" s="14">
        <v>591.5</v>
      </c>
    </row>
    <row r="142" spans="2:5" x14ac:dyDescent="0.3">
      <c r="B142" s="13" t="s">
        <v>73</v>
      </c>
      <c r="C142" s="13" t="s">
        <v>80</v>
      </c>
      <c r="D142" s="13" t="s">
        <v>75</v>
      </c>
      <c r="E142" s="14">
        <v>128.16</v>
      </c>
    </row>
    <row r="143" spans="2:5" x14ac:dyDescent="0.3">
      <c r="B143" s="13" t="s">
        <v>73</v>
      </c>
      <c r="C143" s="13" t="s">
        <v>83</v>
      </c>
      <c r="D143" s="13" t="s">
        <v>87</v>
      </c>
      <c r="E143" s="14">
        <v>392.38</v>
      </c>
    </row>
    <row r="144" spans="2:5" x14ac:dyDescent="0.3">
      <c r="B144" s="13" t="s">
        <v>86</v>
      </c>
      <c r="C144" s="13" t="s">
        <v>74</v>
      </c>
      <c r="D144" s="13" t="s">
        <v>77</v>
      </c>
      <c r="E144" s="14">
        <v>360</v>
      </c>
    </row>
    <row r="145" spans="2:5" x14ac:dyDescent="0.3">
      <c r="B145" s="13" t="s">
        <v>73</v>
      </c>
      <c r="C145" s="13" t="s">
        <v>80</v>
      </c>
      <c r="D145" s="13" t="s">
        <v>75</v>
      </c>
      <c r="E145" s="14">
        <v>248.7</v>
      </c>
    </row>
    <row r="146" spans="2:5" x14ac:dyDescent="0.3">
      <c r="B146" s="13" t="s">
        <v>86</v>
      </c>
      <c r="C146" s="13" t="s">
        <v>80</v>
      </c>
      <c r="D146" s="13" t="s">
        <v>78</v>
      </c>
      <c r="E146" s="14">
        <v>173.57999999999998</v>
      </c>
    </row>
    <row r="147" spans="2:5" x14ac:dyDescent="0.3">
      <c r="B147" s="13" t="s">
        <v>91</v>
      </c>
      <c r="C147" s="13" t="s">
        <v>89</v>
      </c>
      <c r="D147" s="13" t="s">
        <v>75</v>
      </c>
      <c r="E147" s="14">
        <v>1756.6799999999998</v>
      </c>
    </row>
    <row r="148" spans="2:5" x14ac:dyDescent="0.3">
      <c r="B148" s="13" t="s">
        <v>79</v>
      </c>
      <c r="C148" s="13" t="s">
        <v>81</v>
      </c>
      <c r="D148" s="13" t="s">
        <v>75</v>
      </c>
      <c r="E148" s="14">
        <v>1197</v>
      </c>
    </row>
    <row r="149" spans="2:5" x14ac:dyDescent="0.3">
      <c r="B149" s="13" t="s">
        <v>91</v>
      </c>
      <c r="C149" s="13" t="s">
        <v>90</v>
      </c>
      <c r="D149" s="13" t="s">
        <v>77</v>
      </c>
      <c r="E149" s="14">
        <v>485.20000000000005</v>
      </c>
    </row>
    <row r="150" spans="2:5" x14ac:dyDescent="0.3">
      <c r="B150" s="13" t="s">
        <v>76</v>
      </c>
      <c r="C150" s="13" t="s">
        <v>90</v>
      </c>
      <c r="D150" s="13" t="s">
        <v>82</v>
      </c>
      <c r="E150" s="14">
        <v>123.76</v>
      </c>
    </row>
    <row r="151" spans="2:5" x14ac:dyDescent="0.3">
      <c r="B151" s="13" t="s">
        <v>86</v>
      </c>
      <c r="C151" s="13" t="s">
        <v>74</v>
      </c>
      <c r="D151" s="13" t="s">
        <v>82</v>
      </c>
      <c r="E151" s="14">
        <v>599.76</v>
      </c>
    </row>
    <row r="152" spans="2:5" x14ac:dyDescent="0.3">
      <c r="B152" s="13" t="s">
        <v>91</v>
      </c>
      <c r="C152" s="13" t="s">
        <v>83</v>
      </c>
      <c r="D152" s="13" t="s">
        <v>84</v>
      </c>
      <c r="E152" s="14">
        <v>629.76</v>
      </c>
    </row>
    <row r="153" spans="2:5" x14ac:dyDescent="0.3">
      <c r="B153" s="13" t="s">
        <v>73</v>
      </c>
      <c r="C153" s="13" t="s">
        <v>88</v>
      </c>
      <c r="D153" s="13" t="s">
        <v>75</v>
      </c>
      <c r="E153" s="14">
        <v>208.26</v>
      </c>
    </row>
    <row r="154" spans="2:5" x14ac:dyDescent="0.3">
      <c r="B154" s="13" t="s">
        <v>76</v>
      </c>
      <c r="C154" s="13" t="s">
        <v>88</v>
      </c>
      <c r="D154" s="13" t="s">
        <v>78</v>
      </c>
      <c r="E154" s="14">
        <v>412.87</v>
      </c>
    </row>
    <row r="155" spans="2:5" x14ac:dyDescent="0.3">
      <c r="B155" s="13" t="s">
        <v>86</v>
      </c>
      <c r="C155" s="13" t="s">
        <v>90</v>
      </c>
      <c r="D155" s="13" t="s">
        <v>78</v>
      </c>
      <c r="E155" s="14">
        <v>138.82</v>
      </c>
    </row>
    <row r="156" spans="2:5" x14ac:dyDescent="0.3">
      <c r="B156" s="13" t="s">
        <v>85</v>
      </c>
      <c r="C156" s="13" t="s">
        <v>89</v>
      </c>
      <c r="D156" s="13" t="s">
        <v>77</v>
      </c>
      <c r="E156" s="14">
        <v>2081.66</v>
      </c>
    </row>
    <row r="157" spans="2:5" x14ac:dyDescent="0.3">
      <c r="B157" s="13" t="s">
        <v>86</v>
      </c>
      <c r="C157" s="13" t="s">
        <v>89</v>
      </c>
      <c r="D157" s="13" t="s">
        <v>82</v>
      </c>
      <c r="E157" s="14">
        <v>2219.7000000000003</v>
      </c>
    </row>
    <row r="158" spans="2:5" x14ac:dyDescent="0.3">
      <c r="B158" s="13" t="s">
        <v>85</v>
      </c>
      <c r="C158" s="13" t="s">
        <v>90</v>
      </c>
      <c r="D158" s="13" t="s">
        <v>82</v>
      </c>
      <c r="E158" s="14">
        <v>458.48999999999995</v>
      </c>
    </row>
    <row r="159" spans="2:5" x14ac:dyDescent="0.3">
      <c r="B159" s="13" t="s">
        <v>91</v>
      </c>
      <c r="C159" s="13" t="s">
        <v>83</v>
      </c>
      <c r="D159" s="13" t="s">
        <v>78</v>
      </c>
      <c r="E159" s="14">
        <v>349.92</v>
      </c>
    </row>
    <row r="160" spans="2:5" x14ac:dyDescent="0.3">
      <c r="B160" s="13" t="s">
        <v>91</v>
      </c>
      <c r="C160" s="13" t="s">
        <v>81</v>
      </c>
      <c r="D160" s="13" t="s">
        <v>75</v>
      </c>
      <c r="E160" s="14">
        <v>1739.6599999999999</v>
      </c>
    </row>
    <row r="161" spans="2:5" x14ac:dyDescent="0.3">
      <c r="B161" s="13" t="s">
        <v>79</v>
      </c>
      <c r="C161" s="13" t="s">
        <v>88</v>
      </c>
      <c r="D161" s="13" t="s">
        <v>82</v>
      </c>
      <c r="E161" s="14">
        <v>790.65</v>
      </c>
    </row>
    <row r="162" spans="2:5" x14ac:dyDescent="0.3">
      <c r="B162" s="13" t="s">
        <v>76</v>
      </c>
      <c r="C162" s="13" t="s">
        <v>83</v>
      </c>
      <c r="D162" s="13" t="s">
        <v>84</v>
      </c>
      <c r="E162" s="14">
        <v>137.97</v>
      </c>
    </row>
    <row r="163" spans="2:5" x14ac:dyDescent="0.3">
      <c r="B163" s="13" t="s">
        <v>79</v>
      </c>
      <c r="C163" s="13" t="s">
        <v>88</v>
      </c>
      <c r="D163" s="13" t="s">
        <v>87</v>
      </c>
      <c r="E163" s="14">
        <v>920.37</v>
      </c>
    </row>
    <row r="164" spans="2:5" x14ac:dyDescent="0.3">
      <c r="B164" s="13" t="s">
        <v>79</v>
      </c>
      <c r="C164" s="13" t="s">
        <v>80</v>
      </c>
      <c r="D164" s="13" t="s">
        <v>77</v>
      </c>
      <c r="E164" s="14">
        <v>72.699999999999989</v>
      </c>
    </row>
    <row r="165" spans="2:5" x14ac:dyDescent="0.3">
      <c r="B165" s="13" t="s">
        <v>85</v>
      </c>
      <c r="C165" s="13" t="s">
        <v>90</v>
      </c>
      <c r="D165" s="13" t="s">
        <v>87</v>
      </c>
      <c r="E165" s="14">
        <v>467.22</v>
      </c>
    </row>
    <row r="166" spans="2:5" x14ac:dyDescent="0.3">
      <c r="B166" s="13" t="s">
        <v>79</v>
      </c>
      <c r="C166" s="13" t="s">
        <v>80</v>
      </c>
      <c r="D166" s="13" t="s">
        <v>84</v>
      </c>
      <c r="E166" s="14">
        <v>200.91</v>
      </c>
    </row>
    <row r="167" spans="2:5" x14ac:dyDescent="0.3">
      <c r="B167" s="13" t="s">
        <v>86</v>
      </c>
      <c r="C167" s="13" t="s">
        <v>83</v>
      </c>
      <c r="D167" s="13" t="s">
        <v>77</v>
      </c>
      <c r="E167" s="14">
        <v>598.85</v>
      </c>
    </row>
    <row r="168" spans="2:5" x14ac:dyDescent="0.3">
      <c r="B168" s="13" t="s">
        <v>79</v>
      </c>
      <c r="C168" s="13" t="s">
        <v>88</v>
      </c>
      <c r="D168" s="13" t="s">
        <v>87</v>
      </c>
      <c r="E168" s="14">
        <v>117.85</v>
      </c>
    </row>
    <row r="169" spans="2:5" x14ac:dyDescent="0.3">
      <c r="B169" s="13" t="s">
        <v>86</v>
      </c>
      <c r="C169" s="13" t="s">
        <v>90</v>
      </c>
      <c r="D169" s="13" t="s">
        <v>78</v>
      </c>
      <c r="E169" s="14">
        <v>106.16</v>
      </c>
    </row>
    <row r="170" spans="2:5" x14ac:dyDescent="0.3">
      <c r="B170" s="13" t="s">
        <v>85</v>
      </c>
      <c r="C170" s="13" t="s">
        <v>80</v>
      </c>
      <c r="D170" s="13" t="s">
        <v>82</v>
      </c>
      <c r="E170" s="14">
        <v>180.6</v>
      </c>
    </row>
    <row r="171" spans="2:5" x14ac:dyDescent="0.3">
      <c r="B171" s="13" t="s">
        <v>76</v>
      </c>
      <c r="C171" s="13" t="s">
        <v>89</v>
      </c>
      <c r="D171" s="13" t="s">
        <v>84</v>
      </c>
      <c r="E171" s="14">
        <v>437.14000000000004</v>
      </c>
    </row>
    <row r="172" spans="2:5" x14ac:dyDescent="0.3">
      <c r="B172" s="13" t="s">
        <v>85</v>
      </c>
      <c r="C172" s="13" t="s">
        <v>74</v>
      </c>
      <c r="D172" s="13" t="s">
        <v>84</v>
      </c>
      <c r="E172" s="14">
        <v>646.88</v>
      </c>
    </row>
    <row r="173" spans="2:5" x14ac:dyDescent="0.3">
      <c r="B173" s="13" t="s">
        <v>86</v>
      </c>
      <c r="C173" s="13" t="s">
        <v>80</v>
      </c>
      <c r="D173" s="13" t="s">
        <v>82</v>
      </c>
      <c r="E173" s="14">
        <v>151.48000000000002</v>
      </c>
    </row>
    <row r="174" spans="2:5" x14ac:dyDescent="0.3">
      <c r="B174" s="13" t="s">
        <v>79</v>
      </c>
      <c r="C174" s="13" t="s">
        <v>80</v>
      </c>
      <c r="D174" s="13" t="s">
        <v>82</v>
      </c>
      <c r="E174" s="14">
        <v>87.64</v>
      </c>
    </row>
    <row r="175" spans="2:5" x14ac:dyDescent="0.3">
      <c r="B175" s="13" t="s">
        <v>79</v>
      </c>
      <c r="C175" s="13" t="s">
        <v>88</v>
      </c>
      <c r="D175" s="13" t="s">
        <v>84</v>
      </c>
      <c r="E175" s="14">
        <v>368.64</v>
      </c>
    </row>
    <row r="176" spans="2:5" x14ac:dyDescent="0.3">
      <c r="B176" s="13" t="s">
        <v>85</v>
      </c>
      <c r="C176" s="13" t="s">
        <v>89</v>
      </c>
      <c r="D176" s="13" t="s">
        <v>87</v>
      </c>
      <c r="E176" s="14">
        <v>3825.25</v>
      </c>
    </row>
    <row r="177" spans="2:5" x14ac:dyDescent="0.3">
      <c r="B177" s="13" t="s">
        <v>73</v>
      </c>
      <c r="C177" s="13" t="s">
        <v>81</v>
      </c>
      <c r="D177" s="13" t="s">
        <v>78</v>
      </c>
      <c r="E177" s="14">
        <v>1746</v>
      </c>
    </row>
    <row r="178" spans="2:5" x14ac:dyDescent="0.3">
      <c r="B178" s="13" t="s">
        <v>73</v>
      </c>
      <c r="C178" s="13" t="s">
        <v>89</v>
      </c>
      <c r="D178" s="13" t="s">
        <v>77</v>
      </c>
      <c r="E178" s="14">
        <v>2845.25</v>
      </c>
    </row>
    <row r="179" spans="2:5" x14ac:dyDescent="0.3">
      <c r="B179" s="13" t="s">
        <v>85</v>
      </c>
      <c r="C179" s="13" t="s">
        <v>80</v>
      </c>
      <c r="D179" s="13" t="s">
        <v>84</v>
      </c>
      <c r="E179" s="14">
        <v>142.20000000000002</v>
      </c>
    </row>
    <row r="180" spans="2:5" x14ac:dyDescent="0.3">
      <c r="B180" s="13" t="s">
        <v>73</v>
      </c>
      <c r="C180" s="13" t="s">
        <v>81</v>
      </c>
      <c r="D180" s="13" t="s">
        <v>78</v>
      </c>
      <c r="E180" s="14">
        <v>1221.5100000000002</v>
      </c>
    </row>
    <row r="181" spans="2:5" x14ac:dyDescent="0.3">
      <c r="B181" s="13" t="s">
        <v>91</v>
      </c>
      <c r="C181" s="13" t="s">
        <v>74</v>
      </c>
      <c r="D181" s="13" t="s">
        <v>87</v>
      </c>
      <c r="E181" s="14">
        <v>1457.4</v>
      </c>
    </row>
    <row r="182" spans="2:5" x14ac:dyDescent="0.3">
      <c r="B182" s="13" t="s">
        <v>86</v>
      </c>
      <c r="C182" s="13" t="s">
        <v>74</v>
      </c>
      <c r="D182" s="13" t="s">
        <v>87</v>
      </c>
      <c r="E182" s="14">
        <v>294.25</v>
      </c>
    </row>
    <row r="183" spans="2:5" x14ac:dyDescent="0.3">
      <c r="B183" s="13" t="s">
        <v>73</v>
      </c>
      <c r="C183" s="13" t="s">
        <v>81</v>
      </c>
      <c r="D183" s="13" t="s">
        <v>77</v>
      </c>
      <c r="E183" s="14">
        <v>2697.24</v>
      </c>
    </row>
    <row r="184" spans="2:5" x14ac:dyDescent="0.3">
      <c r="B184" s="13" t="s">
        <v>79</v>
      </c>
      <c r="C184" s="13" t="s">
        <v>80</v>
      </c>
      <c r="D184" s="13" t="s">
        <v>75</v>
      </c>
      <c r="E184" s="14">
        <v>325.08</v>
      </c>
    </row>
    <row r="185" spans="2:5" x14ac:dyDescent="0.3">
      <c r="B185" s="13" t="s">
        <v>73</v>
      </c>
      <c r="C185" s="13" t="s">
        <v>90</v>
      </c>
      <c r="D185" s="13" t="s">
        <v>82</v>
      </c>
      <c r="E185" s="14">
        <v>331.2</v>
      </c>
    </row>
    <row r="186" spans="2:5" x14ac:dyDescent="0.3">
      <c r="B186" s="13" t="s">
        <v>86</v>
      </c>
      <c r="C186" s="13" t="s">
        <v>89</v>
      </c>
      <c r="D186" s="13" t="s">
        <v>78</v>
      </c>
      <c r="E186" s="14">
        <v>5660.4800000000005</v>
      </c>
    </row>
    <row r="187" spans="2:5" x14ac:dyDescent="0.3">
      <c r="B187" s="13" t="s">
        <v>76</v>
      </c>
      <c r="C187" s="13" t="s">
        <v>80</v>
      </c>
      <c r="D187" s="13" t="s">
        <v>84</v>
      </c>
      <c r="E187" s="14">
        <v>235.69</v>
      </c>
    </row>
    <row r="188" spans="2:5" x14ac:dyDescent="0.3">
      <c r="B188" s="13" t="s">
        <v>76</v>
      </c>
      <c r="C188" s="13" t="s">
        <v>81</v>
      </c>
      <c r="D188" s="13" t="s">
        <v>84</v>
      </c>
      <c r="E188" s="14">
        <v>1850.7999999999997</v>
      </c>
    </row>
    <row r="189" spans="2:5" x14ac:dyDescent="0.3">
      <c r="B189" s="13" t="s">
        <v>86</v>
      </c>
      <c r="C189" s="13" t="s">
        <v>83</v>
      </c>
      <c r="D189" s="13" t="s">
        <v>82</v>
      </c>
      <c r="E189" s="14">
        <v>409.16999999999996</v>
      </c>
    </row>
    <row r="190" spans="2:5" x14ac:dyDescent="0.3">
      <c r="B190" s="13" t="s">
        <v>76</v>
      </c>
      <c r="C190" s="13" t="s">
        <v>83</v>
      </c>
      <c r="D190" s="13" t="s">
        <v>78</v>
      </c>
      <c r="E190" s="14">
        <v>172.39999999999998</v>
      </c>
    </row>
    <row r="191" spans="2:5" x14ac:dyDescent="0.3">
      <c r="B191" s="13" t="s">
        <v>76</v>
      </c>
      <c r="C191" s="13" t="s">
        <v>80</v>
      </c>
      <c r="D191" s="13" t="s">
        <v>77</v>
      </c>
      <c r="E191" s="14">
        <v>79.05</v>
      </c>
    </row>
    <row r="192" spans="2:5" x14ac:dyDescent="0.3">
      <c r="B192" s="13" t="s">
        <v>76</v>
      </c>
      <c r="C192" s="13" t="s">
        <v>89</v>
      </c>
      <c r="D192" s="13" t="s">
        <v>82</v>
      </c>
      <c r="E192" s="14">
        <v>4987.5200000000004</v>
      </c>
    </row>
    <row r="193" spans="2:5" x14ac:dyDescent="0.3">
      <c r="B193" s="13" t="s">
        <v>76</v>
      </c>
      <c r="C193" s="13" t="s">
        <v>81</v>
      </c>
      <c r="D193" s="13" t="s">
        <v>78</v>
      </c>
      <c r="E193" s="14">
        <v>2592.4299999999998</v>
      </c>
    </row>
    <row r="194" spans="2:5" x14ac:dyDescent="0.3">
      <c r="B194" s="13" t="s">
        <v>85</v>
      </c>
      <c r="C194" s="13" t="s">
        <v>74</v>
      </c>
      <c r="D194" s="13" t="s">
        <v>82</v>
      </c>
      <c r="E194" s="14">
        <v>1484.8</v>
      </c>
    </row>
    <row r="195" spans="2:5" x14ac:dyDescent="0.3">
      <c r="B195" s="13" t="s">
        <v>91</v>
      </c>
      <c r="C195" s="13" t="s">
        <v>88</v>
      </c>
      <c r="D195" s="13" t="s">
        <v>84</v>
      </c>
      <c r="E195" s="14">
        <v>978.90000000000009</v>
      </c>
    </row>
    <row r="196" spans="2:5" x14ac:dyDescent="0.3">
      <c r="B196" s="13" t="s">
        <v>79</v>
      </c>
      <c r="C196" s="13" t="s">
        <v>90</v>
      </c>
      <c r="D196" s="13" t="s">
        <v>75</v>
      </c>
      <c r="E196" s="14">
        <v>358.2</v>
      </c>
    </row>
    <row r="197" spans="2:5" x14ac:dyDescent="0.3">
      <c r="B197" s="13" t="s">
        <v>85</v>
      </c>
      <c r="C197" s="13" t="s">
        <v>80</v>
      </c>
      <c r="D197" s="13" t="s">
        <v>84</v>
      </c>
      <c r="E197" s="14">
        <v>168.59</v>
      </c>
    </row>
    <row r="198" spans="2:5" x14ac:dyDescent="0.3">
      <c r="B198" s="13" t="s">
        <v>85</v>
      </c>
      <c r="C198" s="13" t="s">
        <v>83</v>
      </c>
      <c r="D198" s="13" t="s">
        <v>75</v>
      </c>
      <c r="E198" s="14">
        <v>301.91000000000003</v>
      </c>
    </row>
    <row r="199" spans="2:5" x14ac:dyDescent="0.3">
      <c r="B199" s="13" t="s">
        <v>86</v>
      </c>
      <c r="C199" s="13" t="s">
        <v>88</v>
      </c>
      <c r="D199" s="13" t="s">
        <v>75</v>
      </c>
      <c r="E199" s="14">
        <v>568.6</v>
      </c>
    </row>
    <row r="200" spans="2:5" x14ac:dyDescent="0.3">
      <c r="B200" s="13" t="s">
        <v>91</v>
      </c>
      <c r="C200" s="13" t="s">
        <v>74</v>
      </c>
      <c r="D200" s="13" t="s">
        <v>82</v>
      </c>
      <c r="E200" s="14">
        <v>1265.95</v>
      </c>
    </row>
    <row r="201" spans="2:5" x14ac:dyDescent="0.3">
      <c r="B201" s="13" t="s">
        <v>91</v>
      </c>
      <c r="C201" s="13" t="s">
        <v>89</v>
      </c>
      <c r="D201" s="13" t="s">
        <v>77</v>
      </c>
      <c r="E201" s="14">
        <v>4952.5199999999995</v>
      </c>
    </row>
    <row r="202" spans="2:5" x14ac:dyDescent="0.3">
      <c r="B202" s="13" t="s">
        <v>85</v>
      </c>
      <c r="C202" s="13" t="s">
        <v>74</v>
      </c>
      <c r="D202" s="13" t="s">
        <v>84</v>
      </c>
      <c r="E202" s="14">
        <v>1293.6000000000001</v>
      </c>
    </row>
    <row r="203" spans="2:5" x14ac:dyDescent="0.3">
      <c r="B203" s="13" t="s">
        <v>86</v>
      </c>
      <c r="C203" s="13" t="s">
        <v>89</v>
      </c>
      <c r="D203" s="13" t="s">
        <v>82</v>
      </c>
      <c r="E203" s="14">
        <v>5953.7800000000007</v>
      </c>
    </row>
    <row r="204" spans="2:5" x14ac:dyDescent="0.3">
      <c r="B204" s="13" t="s">
        <v>79</v>
      </c>
      <c r="C204" s="13" t="s">
        <v>80</v>
      </c>
      <c r="D204" s="13" t="s">
        <v>87</v>
      </c>
      <c r="E204" s="14">
        <v>126.96</v>
      </c>
    </row>
    <row r="205" spans="2:5" x14ac:dyDescent="0.3">
      <c r="B205" s="13" t="s">
        <v>79</v>
      </c>
      <c r="C205" s="13" t="s">
        <v>83</v>
      </c>
      <c r="D205" s="13" t="s">
        <v>78</v>
      </c>
      <c r="E205" s="14">
        <v>300.93</v>
      </c>
    </row>
    <row r="206" spans="2:5" x14ac:dyDescent="0.3">
      <c r="B206" s="13" t="s">
        <v>91</v>
      </c>
      <c r="C206" s="13" t="s">
        <v>74</v>
      </c>
      <c r="D206" s="13" t="s">
        <v>87</v>
      </c>
      <c r="E206" s="14">
        <v>1165.6299999999999</v>
      </c>
    </row>
    <row r="207" spans="2:5" x14ac:dyDescent="0.3">
      <c r="B207" s="13" t="s">
        <v>73</v>
      </c>
      <c r="C207" s="13" t="s">
        <v>88</v>
      </c>
      <c r="D207" s="13" t="s">
        <v>82</v>
      </c>
      <c r="E207" s="14">
        <v>1379.04</v>
      </c>
    </row>
    <row r="208" spans="2:5" x14ac:dyDescent="0.3">
      <c r="B208" s="13" t="s">
        <v>86</v>
      </c>
      <c r="C208" s="13" t="s">
        <v>88</v>
      </c>
      <c r="D208" s="13" t="s">
        <v>84</v>
      </c>
      <c r="E208" s="14">
        <v>916.75</v>
      </c>
    </row>
    <row r="209" spans="2:5" x14ac:dyDescent="0.3">
      <c r="B209" s="13" t="s">
        <v>91</v>
      </c>
      <c r="C209" s="13" t="s">
        <v>89</v>
      </c>
      <c r="D209" s="13" t="s">
        <v>77</v>
      </c>
      <c r="E209" s="14">
        <v>4417.28</v>
      </c>
    </row>
    <row r="210" spans="2:5" x14ac:dyDescent="0.3">
      <c r="B210" s="13" t="s">
        <v>86</v>
      </c>
      <c r="C210" s="13" t="s">
        <v>74</v>
      </c>
      <c r="D210" s="13" t="s">
        <v>78</v>
      </c>
      <c r="E210" s="14">
        <v>881.57999999999993</v>
      </c>
    </row>
    <row r="211" spans="2:5" x14ac:dyDescent="0.3">
      <c r="B211" s="13" t="s">
        <v>91</v>
      </c>
      <c r="C211" s="13" t="s">
        <v>80</v>
      </c>
      <c r="D211" s="13" t="s">
        <v>78</v>
      </c>
      <c r="E211" s="14">
        <v>223.82999999999998</v>
      </c>
    </row>
    <row r="212" spans="2:5" x14ac:dyDescent="0.3">
      <c r="B212" s="13" t="s">
        <v>91</v>
      </c>
      <c r="C212" s="13" t="s">
        <v>74</v>
      </c>
      <c r="D212" s="13" t="s">
        <v>84</v>
      </c>
      <c r="E212" s="14">
        <v>223.8</v>
      </c>
    </row>
    <row r="213" spans="2:5" x14ac:dyDescent="0.3">
      <c r="B213" s="13" t="s">
        <v>76</v>
      </c>
      <c r="C213" s="13" t="s">
        <v>81</v>
      </c>
      <c r="D213" s="13" t="s">
        <v>77</v>
      </c>
      <c r="E213" s="14">
        <v>421.91999999999996</v>
      </c>
    </row>
    <row r="214" spans="2:5" x14ac:dyDescent="0.3">
      <c r="B214" s="13" t="s">
        <v>86</v>
      </c>
      <c r="C214" s="13" t="s">
        <v>74</v>
      </c>
      <c r="D214" s="13" t="s">
        <v>87</v>
      </c>
      <c r="E214" s="14">
        <v>1592.06</v>
      </c>
    </row>
    <row r="215" spans="2:5" x14ac:dyDescent="0.3">
      <c r="B215" s="13" t="s">
        <v>73</v>
      </c>
      <c r="C215" s="13" t="s">
        <v>88</v>
      </c>
      <c r="D215" s="13" t="s">
        <v>87</v>
      </c>
      <c r="E215" s="14">
        <v>556.32000000000005</v>
      </c>
    </row>
    <row r="216" spans="2:5" x14ac:dyDescent="0.3">
      <c r="B216" s="13" t="s">
        <v>76</v>
      </c>
      <c r="C216" s="13" t="s">
        <v>89</v>
      </c>
      <c r="D216" s="13" t="s">
        <v>78</v>
      </c>
      <c r="E216" s="14">
        <v>5522.0399999999991</v>
      </c>
    </row>
    <row r="217" spans="2:5" x14ac:dyDescent="0.3">
      <c r="B217" s="13" t="s">
        <v>85</v>
      </c>
      <c r="C217" s="13" t="s">
        <v>81</v>
      </c>
      <c r="D217" s="13" t="s">
        <v>84</v>
      </c>
      <c r="E217" s="14">
        <v>2540.8200000000002</v>
      </c>
    </row>
    <row r="218" spans="2:5" x14ac:dyDescent="0.3">
      <c r="B218" s="13" t="s">
        <v>91</v>
      </c>
      <c r="C218" s="13" t="s">
        <v>83</v>
      </c>
      <c r="D218" s="13" t="s">
        <v>75</v>
      </c>
      <c r="E218" s="14">
        <v>290.84000000000003</v>
      </c>
    </row>
    <row r="219" spans="2:5" x14ac:dyDescent="0.3">
      <c r="B219" s="13" t="s">
        <v>85</v>
      </c>
      <c r="C219" s="13" t="s">
        <v>83</v>
      </c>
      <c r="D219" s="13" t="s">
        <v>77</v>
      </c>
      <c r="E219" s="14">
        <v>109.48</v>
      </c>
    </row>
    <row r="220" spans="2:5" x14ac:dyDescent="0.3">
      <c r="B220" s="13" t="s">
        <v>91</v>
      </c>
      <c r="C220" s="13" t="s">
        <v>90</v>
      </c>
      <c r="D220" s="13" t="s">
        <v>82</v>
      </c>
      <c r="E220" s="14">
        <v>92.68</v>
      </c>
    </row>
    <row r="221" spans="2:5" x14ac:dyDescent="0.3">
      <c r="B221" s="13" t="s">
        <v>86</v>
      </c>
      <c r="C221" s="13" t="s">
        <v>88</v>
      </c>
      <c r="D221" s="13" t="s">
        <v>87</v>
      </c>
      <c r="E221" s="14">
        <v>287.03999999999996</v>
      </c>
    </row>
    <row r="222" spans="2:5" x14ac:dyDescent="0.3">
      <c r="B222" s="13" t="s">
        <v>85</v>
      </c>
      <c r="C222" s="13" t="s">
        <v>74</v>
      </c>
      <c r="D222" s="13" t="s">
        <v>87</v>
      </c>
      <c r="E222" s="14">
        <v>469.56</v>
      </c>
    </row>
    <row r="223" spans="2:5" x14ac:dyDescent="0.3">
      <c r="B223" s="13" t="s">
        <v>86</v>
      </c>
      <c r="C223" s="13" t="s">
        <v>80</v>
      </c>
      <c r="D223" s="13" t="s">
        <v>75</v>
      </c>
      <c r="E223" s="14">
        <v>85.56</v>
      </c>
    </row>
    <row r="224" spans="2:5" x14ac:dyDescent="0.3">
      <c r="B224" s="13" t="s">
        <v>85</v>
      </c>
      <c r="C224" s="13" t="s">
        <v>80</v>
      </c>
      <c r="D224" s="13" t="s">
        <v>87</v>
      </c>
      <c r="E224" s="14">
        <v>66.42</v>
      </c>
    </row>
    <row r="225" spans="2:5" x14ac:dyDescent="0.3">
      <c r="B225" s="13" t="s">
        <v>91</v>
      </c>
      <c r="C225" s="13" t="s">
        <v>88</v>
      </c>
      <c r="D225" s="13" t="s">
        <v>78</v>
      </c>
      <c r="E225" s="14">
        <v>718.62</v>
      </c>
    </row>
    <row r="226" spans="2:5" x14ac:dyDescent="0.3">
      <c r="B226" s="13" t="s">
        <v>86</v>
      </c>
      <c r="C226" s="13" t="s">
        <v>81</v>
      </c>
      <c r="D226" s="13" t="s">
        <v>75</v>
      </c>
      <c r="E226" s="14">
        <v>2157.7600000000002</v>
      </c>
    </row>
    <row r="227" spans="2:5" x14ac:dyDescent="0.3">
      <c r="B227" s="13" t="s">
        <v>73</v>
      </c>
      <c r="C227" s="13" t="s">
        <v>90</v>
      </c>
      <c r="D227" s="13" t="s">
        <v>77</v>
      </c>
      <c r="E227" s="14">
        <v>256.36</v>
      </c>
    </row>
    <row r="228" spans="2:5" x14ac:dyDescent="0.3">
      <c r="B228" s="13" t="s">
        <v>91</v>
      </c>
      <c r="C228" s="13" t="s">
        <v>83</v>
      </c>
      <c r="D228" s="13" t="s">
        <v>77</v>
      </c>
      <c r="E228" s="14">
        <v>559.20000000000005</v>
      </c>
    </row>
    <row r="229" spans="2:5" x14ac:dyDescent="0.3">
      <c r="B229" s="13" t="s">
        <v>79</v>
      </c>
      <c r="C229" s="13" t="s">
        <v>74</v>
      </c>
      <c r="D229" s="13" t="s">
        <v>84</v>
      </c>
      <c r="E229" s="14">
        <v>2385.7199999999998</v>
      </c>
    </row>
    <row r="230" spans="2:5" x14ac:dyDescent="0.3">
      <c r="B230" s="13" t="s">
        <v>86</v>
      </c>
      <c r="C230" s="13" t="s">
        <v>89</v>
      </c>
      <c r="D230" s="13" t="s">
        <v>84</v>
      </c>
      <c r="E230" s="14">
        <v>6497.7900000000009</v>
      </c>
    </row>
    <row r="231" spans="2:5" x14ac:dyDescent="0.3">
      <c r="B231" s="13" t="s">
        <v>79</v>
      </c>
      <c r="C231" s="13" t="s">
        <v>83</v>
      </c>
      <c r="D231" s="13" t="s">
        <v>75</v>
      </c>
      <c r="E231" s="14">
        <v>118.64</v>
      </c>
    </row>
    <row r="232" spans="2:5" x14ac:dyDescent="0.3">
      <c r="B232" s="13" t="s">
        <v>73</v>
      </c>
      <c r="C232" s="13" t="s">
        <v>74</v>
      </c>
      <c r="D232" s="13" t="s">
        <v>78</v>
      </c>
      <c r="E232" s="14">
        <v>143</v>
      </c>
    </row>
    <row r="233" spans="2:5" x14ac:dyDescent="0.3">
      <c r="B233" s="13" t="s">
        <v>85</v>
      </c>
      <c r="C233" s="13" t="s">
        <v>74</v>
      </c>
      <c r="D233" s="13" t="s">
        <v>75</v>
      </c>
      <c r="E233" s="14">
        <v>119.04</v>
      </c>
    </row>
    <row r="234" spans="2:5" x14ac:dyDescent="0.3">
      <c r="B234" s="13" t="s">
        <v>76</v>
      </c>
      <c r="C234" s="13" t="s">
        <v>90</v>
      </c>
      <c r="D234" s="13" t="s">
        <v>84</v>
      </c>
      <c r="E234" s="14">
        <v>53.16</v>
      </c>
    </row>
    <row r="235" spans="2:5" x14ac:dyDescent="0.3">
      <c r="B235" s="13" t="s">
        <v>79</v>
      </c>
      <c r="C235" s="13" t="s">
        <v>89</v>
      </c>
      <c r="D235" s="13" t="s">
        <v>82</v>
      </c>
      <c r="E235" s="14">
        <v>6282.78</v>
      </c>
    </row>
    <row r="236" spans="2:5" x14ac:dyDescent="0.3">
      <c r="B236" s="13" t="s">
        <v>91</v>
      </c>
      <c r="C236" s="13" t="s">
        <v>83</v>
      </c>
      <c r="D236" s="13" t="s">
        <v>78</v>
      </c>
      <c r="E236" s="14">
        <v>747.6</v>
      </c>
    </row>
    <row r="237" spans="2:5" x14ac:dyDescent="0.3">
      <c r="B237" s="13" t="s">
        <v>91</v>
      </c>
      <c r="C237" s="13" t="s">
        <v>80</v>
      </c>
      <c r="D237" s="13" t="s">
        <v>77</v>
      </c>
      <c r="E237" s="14">
        <v>377.46000000000004</v>
      </c>
    </row>
    <row r="238" spans="2:5" x14ac:dyDescent="0.3">
      <c r="B238" s="13" t="s">
        <v>73</v>
      </c>
      <c r="C238" s="13" t="s">
        <v>88</v>
      </c>
      <c r="D238" s="13" t="s">
        <v>75</v>
      </c>
      <c r="E238" s="14">
        <v>1170</v>
      </c>
    </row>
    <row r="239" spans="2:5" x14ac:dyDescent="0.3">
      <c r="B239" s="13" t="s">
        <v>73</v>
      </c>
      <c r="C239" s="13" t="s">
        <v>83</v>
      </c>
      <c r="D239" s="13" t="s">
        <v>78</v>
      </c>
      <c r="E239" s="14">
        <v>462.98999999999995</v>
      </c>
    </row>
    <row r="240" spans="2:5" x14ac:dyDescent="0.3">
      <c r="B240" s="13" t="s">
        <v>79</v>
      </c>
      <c r="C240" s="13" t="s">
        <v>74</v>
      </c>
      <c r="D240" s="13" t="s">
        <v>77</v>
      </c>
      <c r="E240" s="14">
        <v>131.08000000000001</v>
      </c>
    </row>
    <row r="241" spans="2:5" x14ac:dyDescent="0.3">
      <c r="B241" s="13" t="s">
        <v>86</v>
      </c>
      <c r="C241" s="13" t="s">
        <v>88</v>
      </c>
      <c r="D241" s="13" t="s">
        <v>78</v>
      </c>
      <c r="E241" s="14">
        <v>862.4</v>
      </c>
    </row>
    <row r="242" spans="2:5" x14ac:dyDescent="0.3">
      <c r="B242" s="13" t="s">
        <v>85</v>
      </c>
      <c r="C242" s="13" t="s">
        <v>83</v>
      </c>
      <c r="D242" s="13" t="s">
        <v>84</v>
      </c>
      <c r="E242" s="14">
        <v>193.1</v>
      </c>
    </row>
    <row r="243" spans="2:5" x14ac:dyDescent="0.3">
      <c r="B243" s="13" t="s">
        <v>86</v>
      </c>
      <c r="C243" s="13" t="s">
        <v>74</v>
      </c>
      <c r="D243" s="13" t="s">
        <v>87</v>
      </c>
      <c r="E243" s="14">
        <v>318.55</v>
      </c>
    </row>
    <row r="244" spans="2:5" x14ac:dyDescent="0.3">
      <c r="B244" s="13" t="s">
        <v>76</v>
      </c>
      <c r="C244" s="13" t="s">
        <v>80</v>
      </c>
      <c r="D244" s="13" t="s">
        <v>78</v>
      </c>
      <c r="E244" s="14">
        <v>175.98000000000002</v>
      </c>
    </row>
    <row r="245" spans="2:5" x14ac:dyDescent="0.3">
      <c r="B245" s="13" t="s">
        <v>86</v>
      </c>
      <c r="C245" s="13" t="s">
        <v>83</v>
      </c>
      <c r="D245" s="13" t="s">
        <v>75</v>
      </c>
      <c r="E245" s="14">
        <v>1209.92</v>
      </c>
    </row>
    <row r="246" spans="2:5" x14ac:dyDescent="0.3">
      <c r="B246" s="13" t="s">
        <v>76</v>
      </c>
      <c r="C246" s="13" t="s">
        <v>89</v>
      </c>
      <c r="D246" s="13" t="s">
        <v>75</v>
      </c>
      <c r="E246" s="14">
        <v>6266.8200000000006</v>
      </c>
    </row>
    <row r="247" spans="2:5" x14ac:dyDescent="0.3">
      <c r="B247" s="13" t="s">
        <v>91</v>
      </c>
      <c r="C247" s="13" t="s">
        <v>74</v>
      </c>
      <c r="D247" s="13" t="s">
        <v>78</v>
      </c>
      <c r="E247" s="14">
        <v>1356.42</v>
      </c>
    </row>
    <row r="248" spans="2:5" x14ac:dyDescent="0.3">
      <c r="B248" s="13" t="s">
        <v>73</v>
      </c>
      <c r="C248" s="13" t="s">
        <v>88</v>
      </c>
      <c r="D248" s="13" t="s">
        <v>87</v>
      </c>
      <c r="E248" s="14">
        <v>1171.6400000000001</v>
      </c>
    </row>
    <row r="249" spans="2:5" x14ac:dyDescent="0.3">
      <c r="B249" s="13" t="s">
        <v>91</v>
      </c>
      <c r="C249" s="13" t="s">
        <v>74</v>
      </c>
      <c r="D249" s="13" t="s">
        <v>75</v>
      </c>
      <c r="E249" s="14">
        <v>842.1</v>
      </c>
    </row>
    <row r="250" spans="2:5" x14ac:dyDescent="0.3">
      <c r="B250" s="13" t="s">
        <v>73</v>
      </c>
      <c r="C250" s="13" t="s">
        <v>90</v>
      </c>
      <c r="D250" s="13" t="s">
        <v>87</v>
      </c>
      <c r="E250" s="14">
        <v>174</v>
      </c>
    </row>
    <row r="251" spans="2:5" x14ac:dyDescent="0.3">
      <c r="B251" s="13" t="s">
        <v>79</v>
      </c>
      <c r="C251" s="13" t="s">
        <v>89</v>
      </c>
      <c r="D251" s="13" t="s">
        <v>87</v>
      </c>
      <c r="E251" s="14">
        <v>6285.24</v>
      </c>
    </row>
    <row r="252" spans="2:5" x14ac:dyDescent="0.3">
      <c r="B252" s="13" t="s">
        <v>91</v>
      </c>
      <c r="C252" s="13" t="s">
        <v>81</v>
      </c>
      <c r="D252" s="13" t="s">
        <v>82</v>
      </c>
      <c r="E252" s="14">
        <v>2524.1</v>
      </c>
    </row>
    <row r="253" spans="2:5" x14ac:dyDescent="0.3">
      <c r="B253" s="13" t="s">
        <v>86</v>
      </c>
      <c r="C253" s="13" t="s">
        <v>90</v>
      </c>
      <c r="D253" s="13" t="s">
        <v>87</v>
      </c>
      <c r="E253" s="14">
        <v>270.60000000000002</v>
      </c>
    </row>
    <row r="254" spans="2:5" x14ac:dyDescent="0.3">
      <c r="B254" s="13" t="s">
        <v>76</v>
      </c>
      <c r="C254" s="13" t="s">
        <v>83</v>
      </c>
      <c r="D254" s="13" t="s">
        <v>77</v>
      </c>
      <c r="E254" s="14">
        <v>650.13000000000011</v>
      </c>
    </row>
    <row r="255" spans="2:5" x14ac:dyDescent="0.3">
      <c r="B255" s="13" t="s">
        <v>85</v>
      </c>
      <c r="C255" s="13" t="s">
        <v>83</v>
      </c>
      <c r="D255" s="13" t="s">
        <v>75</v>
      </c>
      <c r="E255" s="14">
        <v>452.1</v>
      </c>
    </row>
    <row r="256" spans="2:5" x14ac:dyDescent="0.3">
      <c r="B256" s="13" t="s">
        <v>91</v>
      </c>
      <c r="C256" s="13" t="s">
        <v>81</v>
      </c>
      <c r="D256" s="13" t="s">
        <v>78</v>
      </c>
      <c r="E256" s="14">
        <v>1979.32</v>
      </c>
    </row>
    <row r="257" spans="2:5" x14ac:dyDescent="0.3">
      <c r="B257" s="13" t="s">
        <v>91</v>
      </c>
      <c r="C257" s="13" t="s">
        <v>89</v>
      </c>
      <c r="D257" s="13" t="s">
        <v>78</v>
      </c>
      <c r="E257" s="14">
        <v>6132.42</v>
      </c>
    </row>
    <row r="258" spans="2:5" x14ac:dyDescent="0.3">
      <c r="B258" s="13" t="s">
        <v>73</v>
      </c>
      <c r="C258" s="13" t="s">
        <v>89</v>
      </c>
      <c r="D258" s="13" t="s">
        <v>78</v>
      </c>
      <c r="E258" s="14">
        <v>107.27</v>
      </c>
    </row>
    <row r="259" spans="2:5" x14ac:dyDescent="0.3">
      <c r="B259" s="13" t="s">
        <v>79</v>
      </c>
      <c r="C259" s="13" t="s">
        <v>90</v>
      </c>
      <c r="D259" s="13" t="s">
        <v>82</v>
      </c>
      <c r="E259" s="14">
        <v>1446.9299999999998</v>
      </c>
    </row>
    <row r="260" spans="2:5" x14ac:dyDescent="0.3">
      <c r="B260" s="13" t="s">
        <v>85</v>
      </c>
      <c r="C260" s="13" t="s">
        <v>80</v>
      </c>
      <c r="D260" s="13" t="s">
        <v>75</v>
      </c>
      <c r="E260" s="14">
        <v>158.1</v>
      </c>
    </row>
    <row r="261" spans="2:5" x14ac:dyDescent="0.3">
      <c r="B261" s="13" t="s">
        <v>86</v>
      </c>
      <c r="C261" s="13" t="s">
        <v>88</v>
      </c>
      <c r="D261" s="13" t="s">
        <v>75</v>
      </c>
      <c r="E261" s="14">
        <v>323.7</v>
      </c>
    </row>
    <row r="262" spans="2:5" x14ac:dyDescent="0.3">
      <c r="B262" s="13" t="s">
        <v>76</v>
      </c>
      <c r="C262" s="13" t="s">
        <v>81</v>
      </c>
      <c r="D262" s="13" t="s">
        <v>84</v>
      </c>
      <c r="E262" s="14">
        <v>788.04</v>
      </c>
    </row>
    <row r="263" spans="2:5" x14ac:dyDescent="0.3">
      <c r="B263" s="13" t="s">
        <v>76</v>
      </c>
      <c r="C263" s="13" t="s">
        <v>90</v>
      </c>
      <c r="D263" s="13" t="s">
        <v>75</v>
      </c>
      <c r="E263" s="14">
        <v>313.5</v>
      </c>
    </row>
    <row r="264" spans="2:5" x14ac:dyDescent="0.3">
      <c r="B264" s="13" t="s">
        <v>91</v>
      </c>
      <c r="C264" s="13" t="s">
        <v>89</v>
      </c>
      <c r="D264" s="13" t="s">
        <v>78</v>
      </c>
      <c r="E264" s="14">
        <v>5890.88</v>
      </c>
    </row>
    <row r="265" spans="2:5" x14ac:dyDescent="0.3">
      <c r="B265" s="13" t="s">
        <v>86</v>
      </c>
      <c r="C265" s="13" t="s">
        <v>90</v>
      </c>
      <c r="D265" s="13" t="s">
        <v>75</v>
      </c>
      <c r="E265" s="14">
        <v>317.02</v>
      </c>
    </row>
    <row r="266" spans="2:5" x14ac:dyDescent="0.3">
      <c r="B266" s="13" t="s">
        <v>79</v>
      </c>
      <c r="C266" s="13" t="s">
        <v>90</v>
      </c>
      <c r="D266" s="13" t="s">
        <v>75</v>
      </c>
      <c r="E266" s="14">
        <v>317.86</v>
      </c>
    </row>
    <row r="267" spans="2:5" x14ac:dyDescent="0.3">
      <c r="B267" s="13" t="s">
        <v>79</v>
      </c>
      <c r="C267" s="13" t="s">
        <v>83</v>
      </c>
      <c r="D267" s="13" t="s">
        <v>82</v>
      </c>
      <c r="E267" s="14">
        <v>434.06</v>
      </c>
    </row>
    <row r="268" spans="2:5" x14ac:dyDescent="0.3">
      <c r="B268" s="13" t="s">
        <v>85</v>
      </c>
      <c r="C268" s="13" t="s">
        <v>74</v>
      </c>
      <c r="D268" s="13" t="s">
        <v>75</v>
      </c>
      <c r="E268" s="14">
        <v>712.58</v>
      </c>
    </row>
    <row r="269" spans="2:5" x14ac:dyDescent="0.3">
      <c r="B269" s="13" t="s">
        <v>91</v>
      </c>
      <c r="C269" s="13" t="s">
        <v>74</v>
      </c>
      <c r="D269" s="13" t="s">
        <v>82</v>
      </c>
      <c r="E269" s="14">
        <v>1282.47</v>
      </c>
    </row>
    <row r="270" spans="2:5" x14ac:dyDescent="0.3">
      <c r="B270" s="13" t="s">
        <v>85</v>
      </c>
      <c r="C270" s="13" t="s">
        <v>90</v>
      </c>
      <c r="D270" s="13" t="s">
        <v>75</v>
      </c>
      <c r="E270" s="14">
        <v>255.67999999999998</v>
      </c>
    </row>
    <row r="271" spans="2:5" x14ac:dyDescent="0.3">
      <c r="B271" s="13" t="s">
        <v>76</v>
      </c>
      <c r="C271" s="13" t="s">
        <v>89</v>
      </c>
      <c r="D271" s="13" t="s">
        <v>78</v>
      </c>
      <c r="E271" s="14">
        <v>4096.83</v>
      </c>
    </row>
    <row r="272" spans="2:5" x14ac:dyDescent="0.3">
      <c r="B272" s="13" t="s">
        <v>86</v>
      </c>
      <c r="C272" s="13" t="s">
        <v>90</v>
      </c>
      <c r="D272" s="13" t="s">
        <v>75</v>
      </c>
      <c r="E272" s="14">
        <v>126.63</v>
      </c>
    </row>
    <row r="273" spans="2:5" x14ac:dyDescent="0.3">
      <c r="B273" s="13" t="s">
        <v>76</v>
      </c>
      <c r="C273" s="13" t="s">
        <v>74</v>
      </c>
      <c r="D273" s="13" t="s">
        <v>78</v>
      </c>
      <c r="E273" s="14">
        <v>753.71</v>
      </c>
    </row>
    <row r="274" spans="2:5" x14ac:dyDescent="0.3">
      <c r="B274" s="13" t="s">
        <v>85</v>
      </c>
      <c r="C274" s="13" t="s">
        <v>90</v>
      </c>
      <c r="D274" s="13" t="s">
        <v>78</v>
      </c>
      <c r="E274" s="14">
        <v>173.57999999999998</v>
      </c>
    </row>
    <row r="275" spans="2:5" x14ac:dyDescent="0.3">
      <c r="B275" s="13" t="s">
        <v>79</v>
      </c>
      <c r="C275" s="13" t="s">
        <v>83</v>
      </c>
      <c r="D275" s="13" t="s">
        <v>87</v>
      </c>
      <c r="E275" s="14">
        <v>350.7</v>
      </c>
    </row>
    <row r="276" spans="2:5" x14ac:dyDescent="0.3">
      <c r="B276" s="13" t="s">
        <v>86</v>
      </c>
      <c r="C276" s="13" t="s">
        <v>74</v>
      </c>
      <c r="D276" s="13" t="s">
        <v>84</v>
      </c>
      <c r="E276" s="14">
        <v>1481.6100000000001</v>
      </c>
    </row>
    <row r="277" spans="2:5" x14ac:dyDescent="0.3">
      <c r="B277" s="13" t="s">
        <v>86</v>
      </c>
      <c r="C277" s="13" t="s">
        <v>74</v>
      </c>
      <c r="D277" s="13" t="s">
        <v>87</v>
      </c>
      <c r="E277" s="14">
        <v>433.62</v>
      </c>
    </row>
    <row r="278" spans="2:5" x14ac:dyDescent="0.3">
      <c r="B278" s="13" t="s">
        <v>79</v>
      </c>
      <c r="C278" s="13" t="s">
        <v>90</v>
      </c>
      <c r="D278" s="13" t="s">
        <v>75</v>
      </c>
      <c r="E278" s="14">
        <v>312.06</v>
      </c>
    </row>
    <row r="279" spans="2:5" x14ac:dyDescent="0.3">
      <c r="B279" s="13" t="s">
        <v>85</v>
      </c>
      <c r="C279" s="13" t="s">
        <v>81</v>
      </c>
      <c r="D279" s="13" t="s">
        <v>84</v>
      </c>
      <c r="E279" s="14">
        <v>507.21999999999997</v>
      </c>
    </row>
    <row r="280" spans="2:5" x14ac:dyDescent="0.3">
      <c r="B280" s="13" t="s">
        <v>79</v>
      </c>
      <c r="C280" s="13" t="s">
        <v>90</v>
      </c>
      <c r="D280" s="13" t="s">
        <v>87</v>
      </c>
      <c r="E280" s="14">
        <v>402.12</v>
      </c>
    </row>
    <row r="281" spans="2:5" x14ac:dyDescent="0.3">
      <c r="B281" s="13" t="s">
        <v>91</v>
      </c>
      <c r="C281" s="13" t="s">
        <v>88</v>
      </c>
      <c r="D281" s="13" t="s">
        <v>75</v>
      </c>
      <c r="E281" s="14">
        <v>746.2</v>
      </c>
    </row>
    <row r="282" spans="2:5" x14ac:dyDescent="0.3">
      <c r="B282" s="13" t="s">
        <v>91</v>
      </c>
      <c r="C282" s="13" t="s">
        <v>90</v>
      </c>
      <c r="D282" s="13" t="s">
        <v>77</v>
      </c>
      <c r="E282" s="14">
        <v>393.12</v>
      </c>
    </row>
    <row r="283" spans="2:5" x14ac:dyDescent="0.3">
      <c r="B283" s="13" t="s">
        <v>73</v>
      </c>
      <c r="C283" s="13" t="s">
        <v>90</v>
      </c>
      <c r="D283" s="13" t="s">
        <v>82</v>
      </c>
      <c r="E283" s="14">
        <v>488.73</v>
      </c>
    </row>
    <row r="284" spans="2:5" x14ac:dyDescent="0.3">
      <c r="B284" s="13" t="s">
        <v>79</v>
      </c>
      <c r="C284" s="13" t="s">
        <v>89</v>
      </c>
      <c r="D284" s="13" t="s">
        <v>78</v>
      </c>
      <c r="E284" s="14">
        <v>544.4</v>
      </c>
    </row>
    <row r="285" spans="2:5" x14ac:dyDescent="0.3">
      <c r="B285" s="13" t="s">
        <v>73</v>
      </c>
      <c r="C285" s="13" t="s">
        <v>89</v>
      </c>
      <c r="D285" s="13" t="s">
        <v>75</v>
      </c>
      <c r="E285" s="14">
        <v>3823.92</v>
      </c>
    </row>
    <row r="286" spans="2:5" x14ac:dyDescent="0.3">
      <c r="B286" s="13" t="s">
        <v>73</v>
      </c>
      <c r="C286" s="13" t="s">
        <v>81</v>
      </c>
      <c r="D286" s="13" t="s">
        <v>78</v>
      </c>
      <c r="E286" s="14">
        <v>2387.92</v>
      </c>
    </row>
    <row r="287" spans="2:5" x14ac:dyDescent="0.3">
      <c r="B287" s="13" t="s">
        <v>76</v>
      </c>
      <c r="C287" s="13" t="s">
        <v>81</v>
      </c>
      <c r="D287" s="13" t="s">
        <v>75</v>
      </c>
      <c r="E287" s="14">
        <v>1002.26</v>
      </c>
    </row>
    <row r="288" spans="2:5" x14ac:dyDescent="0.3">
      <c r="B288" s="13" t="s">
        <v>91</v>
      </c>
      <c r="C288" s="13" t="s">
        <v>74</v>
      </c>
      <c r="D288" s="13" t="s">
        <v>82</v>
      </c>
      <c r="E288" s="14">
        <v>618.24</v>
      </c>
    </row>
    <row r="289" spans="2:5" x14ac:dyDescent="0.3">
      <c r="B289" s="13" t="s">
        <v>91</v>
      </c>
      <c r="C289" s="13" t="s">
        <v>80</v>
      </c>
      <c r="D289" s="13" t="s">
        <v>84</v>
      </c>
      <c r="E289" s="14">
        <v>322.14</v>
      </c>
    </row>
    <row r="290" spans="2:5" x14ac:dyDescent="0.3">
      <c r="B290" s="13" t="s">
        <v>91</v>
      </c>
      <c r="C290" s="13" t="s">
        <v>81</v>
      </c>
      <c r="D290" s="13" t="s">
        <v>75</v>
      </c>
      <c r="E290" s="14">
        <v>1515.9299999999998</v>
      </c>
    </row>
    <row r="291" spans="2:5" x14ac:dyDescent="0.3">
      <c r="B291" s="13" t="s">
        <v>76</v>
      </c>
      <c r="C291" s="13" t="s">
        <v>89</v>
      </c>
      <c r="D291" s="13" t="s">
        <v>84</v>
      </c>
      <c r="E291" s="14">
        <v>4846.7699999999995</v>
      </c>
    </row>
    <row r="292" spans="2:5" x14ac:dyDescent="0.3">
      <c r="B292" s="13" t="s">
        <v>79</v>
      </c>
      <c r="C292" s="13" t="s">
        <v>81</v>
      </c>
      <c r="D292" s="13" t="s">
        <v>78</v>
      </c>
      <c r="E292" s="14">
        <v>1923.8999999999999</v>
      </c>
    </row>
    <row r="293" spans="2:5" x14ac:dyDescent="0.3">
      <c r="B293" s="13" t="s">
        <v>86</v>
      </c>
      <c r="C293" s="13" t="s">
        <v>74</v>
      </c>
      <c r="D293" s="13" t="s">
        <v>78</v>
      </c>
      <c r="E293" s="14">
        <v>383.88</v>
      </c>
    </row>
    <row r="294" spans="2:5" x14ac:dyDescent="0.3">
      <c r="B294" s="13" t="s">
        <v>76</v>
      </c>
      <c r="C294" s="13" t="s">
        <v>74</v>
      </c>
      <c r="D294" s="13" t="s">
        <v>87</v>
      </c>
      <c r="E294" s="14">
        <v>704.66000000000008</v>
      </c>
    </row>
    <row r="295" spans="2:5" x14ac:dyDescent="0.3">
      <c r="B295" s="13" t="s">
        <v>91</v>
      </c>
      <c r="C295" s="13" t="s">
        <v>88</v>
      </c>
      <c r="D295" s="13" t="s">
        <v>75</v>
      </c>
      <c r="E295" s="14">
        <v>1271.48</v>
      </c>
    </row>
    <row r="296" spans="2:5" x14ac:dyDescent="0.3">
      <c r="B296" s="13" t="s">
        <v>73</v>
      </c>
      <c r="C296" s="13" t="s">
        <v>88</v>
      </c>
      <c r="D296" s="13" t="s">
        <v>75</v>
      </c>
      <c r="E296" s="14">
        <v>619.14</v>
      </c>
    </row>
    <row r="297" spans="2:5" x14ac:dyDescent="0.3">
      <c r="B297" s="13" t="s">
        <v>73</v>
      </c>
      <c r="C297" s="13" t="s">
        <v>88</v>
      </c>
      <c r="D297" s="13" t="s">
        <v>78</v>
      </c>
      <c r="E297" s="14">
        <v>904.05</v>
      </c>
    </row>
    <row r="298" spans="2:5" x14ac:dyDescent="0.3">
      <c r="B298" s="13" t="s">
        <v>86</v>
      </c>
      <c r="C298" s="13" t="s">
        <v>80</v>
      </c>
      <c r="D298" s="13" t="s">
        <v>82</v>
      </c>
      <c r="E298" s="14">
        <v>264.02</v>
      </c>
    </row>
    <row r="299" spans="2:5" x14ac:dyDescent="0.3">
      <c r="B299" s="13" t="s">
        <v>73</v>
      </c>
      <c r="C299" s="13" t="s">
        <v>74</v>
      </c>
      <c r="D299" s="13" t="s">
        <v>75</v>
      </c>
      <c r="E299" s="14">
        <v>334.4</v>
      </c>
    </row>
    <row r="300" spans="2:5" x14ac:dyDescent="0.3">
      <c r="B300" s="13" t="s">
        <v>85</v>
      </c>
      <c r="C300" s="13" t="s">
        <v>74</v>
      </c>
      <c r="D300" s="13" t="s">
        <v>77</v>
      </c>
      <c r="E300" s="14">
        <v>857.79</v>
      </c>
    </row>
    <row r="301" spans="2:5" x14ac:dyDescent="0.3">
      <c r="B301" s="13" t="s">
        <v>79</v>
      </c>
      <c r="C301" s="13" t="s">
        <v>80</v>
      </c>
      <c r="D301" s="13" t="s">
        <v>75</v>
      </c>
      <c r="E301" s="14">
        <v>135.25</v>
      </c>
    </row>
    <row r="302" spans="2:5" x14ac:dyDescent="0.3">
      <c r="B302" s="13" t="s">
        <v>76</v>
      </c>
      <c r="C302" s="13" t="s">
        <v>83</v>
      </c>
      <c r="D302" s="13" t="s">
        <v>82</v>
      </c>
      <c r="E302" s="14">
        <v>374</v>
      </c>
    </row>
    <row r="303" spans="2:5" x14ac:dyDescent="0.3">
      <c r="B303" s="13" t="s">
        <v>73</v>
      </c>
      <c r="C303" s="13" t="s">
        <v>89</v>
      </c>
      <c r="D303" s="13" t="s">
        <v>75</v>
      </c>
      <c r="E303" s="14">
        <v>4889.7000000000007</v>
      </c>
    </row>
    <row r="304" spans="2:5" x14ac:dyDescent="0.3">
      <c r="B304" s="13" t="s">
        <v>73</v>
      </c>
      <c r="C304" s="13" t="s">
        <v>88</v>
      </c>
      <c r="D304" s="13" t="s">
        <v>84</v>
      </c>
      <c r="E304" s="14">
        <v>949.53</v>
      </c>
    </row>
    <row r="305" spans="2:5" x14ac:dyDescent="0.3">
      <c r="B305" s="13" t="s">
        <v>73</v>
      </c>
      <c r="C305" s="13" t="s">
        <v>83</v>
      </c>
      <c r="D305" s="13" t="s">
        <v>77</v>
      </c>
      <c r="E305" s="14">
        <v>259.14000000000004</v>
      </c>
    </row>
    <row r="306" spans="2:5" x14ac:dyDescent="0.3">
      <c r="B306" s="13" t="s">
        <v>91</v>
      </c>
      <c r="C306" s="13" t="s">
        <v>74</v>
      </c>
      <c r="D306" s="13" t="s">
        <v>77</v>
      </c>
      <c r="E306" s="14">
        <v>975.83999999999992</v>
      </c>
    </row>
    <row r="307" spans="2:5" x14ac:dyDescent="0.3">
      <c r="B307" s="13" t="s">
        <v>73</v>
      </c>
      <c r="C307" s="13" t="s">
        <v>81</v>
      </c>
      <c r="D307" s="13" t="s">
        <v>78</v>
      </c>
      <c r="E307" s="14">
        <v>1144.18</v>
      </c>
    </row>
    <row r="308" spans="2:5" x14ac:dyDescent="0.3">
      <c r="B308" s="13" t="s">
        <v>86</v>
      </c>
      <c r="C308" s="13" t="s">
        <v>81</v>
      </c>
      <c r="D308" s="13" t="s">
        <v>87</v>
      </c>
      <c r="E308" s="14">
        <v>1647.14</v>
      </c>
    </row>
    <row r="309" spans="2:5" x14ac:dyDescent="0.3">
      <c r="B309" s="13" t="s">
        <v>76</v>
      </c>
      <c r="C309" s="13" t="s">
        <v>83</v>
      </c>
      <c r="D309" s="13" t="s">
        <v>75</v>
      </c>
      <c r="E309" s="14">
        <v>684.6</v>
      </c>
    </row>
    <row r="310" spans="2:5" x14ac:dyDescent="0.3">
      <c r="B310" s="13" t="s">
        <v>86</v>
      </c>
      <c r="C310" s="13" t="s">
        <v>89</v>
      </c>
      <c r="D310" s="13" t="s">
        <v>78</v>
      </c>
      <c r="E310" s="14">
        <v>5179.63</v>
      </c>
    </row>
    <row r="311" spans="2:5" x14ac:dyDescent="0.3">
      <c r="B311" s="13" t="s">
        <v>86</v>
      </c>
      <c r="C311" s="13" t="s">
        <v>88</v>
      </c>
      <c r="D311" s="13" t="s">
        <v>78</v>
      </c>
      <c r="E311" s="14">
        <v>486.91</v>
      </c>
    </row>
    <row r="312" spans="2:5" x14ac:dyDescent="0.3">
      <c r="B312" s="13" t="s">
        <v>73</v>
      </c>
      <c r="C312" s="13" t="s">
        <v>89</v>
      </c>
      <c r="D312" s="13" t="s">
        <v>77</v>
      </c>
      <c r="E312" s="14">
        <v>2548</v>
      </c>
    </row>
    <row r="313" spans="2:5" x14ac:dyDescent="0.3">
      <c r="B313" s="13" t="s">
        <v>91</v>
      </c>
      <c r="C313" s="13" t="s">
        <v>90</v>
      </c>
      <c r="D313" s="13" t="s">
        <v>77</v>
      </c>
      <c r="E313" s="14">
        <v>67.099999999999994</v>
      </c>
    </row>
    <row r="314" spans="2:5" x14ac:dyDescent="0.3">
      <c r="B314" s="13" t="s">
        <v>91</v>
      </c>
      <c r="C314" s="13" t="s">
        <v>83</v>
      </c>
      <c r="D314" s="13" t="s">
        <v>77</v>
      </c>
      <c r="E314" s="14">
        <v>371.79999999999995</v>
      </c>
    </row>
    <row r="315" spans="2:5" x14ac:dyDescent="0.3">
      <c r="B315" s="13" t="s">
        <v>73</v>
      </c>
      <c r="C315" s="13" t="s">
        <v>83</v>
      </c>
      <c r="D315" s="13" t="s">
        <v>77</v>
      </c>
      <c r="E315" s="14">
        <v>289.98</v>
      </c>
    </row>
    <row r="316" spans="2:5" x14ac:dyDescent="0.3">
      <c r="B316" s="13" t="s">
        <v>91</v>
      </c>
      <c r="C316" s="13" t="s">
        <v>88</v>
      </c>
      <c r="D316" s="13" t="s">
        <v>82</v>
      </c>
      <c r="E316" s="14">
        <v>1064.23</v>
      </c>
    </row>
    <row r="317" spans="2:5" x14ac:dyDescent="0.3">
      <c r="B317" s="13" t="s">
        <v>73</v>
      </c>
      <c r="C317" s="13" t="s">
        <v>89</v>
      </c>
      <c r="D317" s="13" t="s">
        <v>75</v>
      </c>
      <c r="E317" s="14">
        <v>2369.1200000000003</v>
      </c>
    </row>
    <row r="318" spans="2:5" x14ac:dyDescent="0.3">
      <c r="B318" s="13" t="s">
        <v>79</v>
      </c>
      <c r="C318" s="13" t="s">
        <v>88</v>
      </c>
      <c r="D318" s="13" t="s">
        <v>84</v>
      </c>
      <c r="E318" s="14">
        <v>983.83</v>
      </c>
    </row>
    <row r="319" spans="2:5" x14ac:dyDescent="0.3">
      <c r="B319" s="13" t="s">
        <v>86</v>
      </c>
      <c r="C319" s="13" t="s">
        <v>88</v>
      </c>
      <c r="D319" s="13" t="s">
        <v>82</v>
      </c>
      <c r="E319" s="14">
        <v>771.28</v>
      </c>
    </row>
    <row r="320" spans="2:5" x14ac:dyDescent="0.3">
      <c r="B320" s="13" t="s">
        <v>86</v>
      </c>
      <c r="C320" s="13" t="s">
        <v>81</v>
      </c>
      <c r="D320" s="13" t="s">
        <v>84</v>
      </c>
      <c r="E320" s="14">
        <v>2946</v>
      </c>
    </row>
    <row r="321" spans="2:5" x14ac:dyDescent="0.3">
      <c r="B321" s="13" t="s">
        <v>86</v>
      </c>
      <c r="C321" s="13" t="s">
        <v>74</v>
      </c>
      <c r="D321" s="13" t="s">
        <v>77</v>
      </c>
      <c r="E321" s="14">
        <v>1136.77</v>
      </c>
    </row>
    <row r="322" spans="2:5" x14ac:dyDescent="0.3">
      <c r="B322" s="13" t="s">
        <v>91</v>
      </c>
      <c r="C322" s="13" t="s">
        <v>88</v>
      </c>
      <c r="D322" s="13" t="s">
        <v>75</v>
      </c>
      <c r="E322" s="14">
        <v>1128.24</v>
      </c>
    </row>
    <row r="323" spans="2:5" x14ac:dyDescent="0.3">
      <c r="B323" s="13" t="s">
        <v>79</v>
      </c>
      <c r="C323" s="13" t="s">
        <v>90</v>
      </c>
      <c r="D323" s="13" t="s">
        <v>77</v>
      </c>
      <c r="E323" s="14">
        <v>224.25</v>
      </c>
    </row>
    <row r="324" spans="2:5" x14ac:dyDescent="0.3">
      <c r="B324" s="13" t="s">
        <v>76</v>
      </c>
      <c r="C324" s="13" t="s">
        <v>80</v>
      </c>
      <c r="D324" s="13" t="s">
        <v>75</v>
      </c>
      <c r="E324" s="14">
        <v>314.34000000000003</v>
      </c>
    </row>
    <row r="325" spans="2:5" x14ac:dyDescent="0.3">
      <c r="B325" s="13" t="s">
        <v>76</v>
      </c>
      <c r="C325" s="13" t="s">
        <v>90</v>
      </c>
      <c r="D325" s="13" t="s">
        <v>82</v>
      </c>
      <c r="E325" s="14">
        <v>492.48</v>
      </c>
    </row>
    <row r="326" spans="2:5" x14ac:dyDescent="0.3">
      <c r="B326" s="13" t="s">
        <v>76</v>
      </c>
      <c r="C326" s="13" t="s">
        <v>81</v>
      </c>
      <c r="D326" s="13" t="s">
        <v>87</v>
      </c>
      <c r="E326" s="14">
        <v>1664.75</v>
      </c>
    </row>
    <row r="327" spans="2:5" x14ac:dyDescent="0.3">
      <c r="B327" s="13" t="s">
        <v>79</v>
      </c>
      <c r="C327" s="13" t="s">
        <v>83</v>
      </c>
      <c r="D327" s="13" t="s">
        <v>82</v>
      </c>
      <c r="E327" s="14">
        <v>191.97</v>
      </c>
    </row>
    <row r="328" spans="2:5" x14ac:dyDescent="0.3">
      <c r="B328" s="13" t="s">
        <v>76</v>
      </c>
      <c r="C328" s="13" t="s">
        <v>90</v>
      </c>
      <c r="D328" s="13" t="s">
        <v>87</v>
      </c>
      <c r="E328" s="14">
        <v>232.64</v>
      </c>
    </row>
    <row r="329" spans="2:5" x14ac:dyDescent="0.3">
      <c r="B329" s="13" t="s">
        <v>86</v>
      </c>
      <c r="C329" s="13" t="s">
        <v>80</v>
      </c>
      <c r="D329" s="13" t="s">
        <v>84</v>
      </c>
      <c r="E329" s="14">
        <v>190.67</v>
      </c>
    </row>
    <row r="330" spans="2:5" x14ac:dyDescent="0.3">
      <c r="B330" s="13" t="s">
        <v>91</v>
      </c>
      <c r="C330" s="13" t="s">
        <v>81</v>
      </c>
      <c r="D330" s="13" t="s">
        <v>78</v>
      </c>
      <c r="E330" s="14">
        <v>394.22</v>
      </c>
    </row>
    <row r="331" spans="2:5" x14ac:dyDescent="0.3">
      <c r="B331" s="13" t="s">
        <v>85</v>
      </c>
      <c r="C331" s="13" t="s">
        <v>88</v>
      </c>
      <c r="D331" s="13" t="s">
        <v>75</v>
      </c>
      <c r="E331" s="14">
        <v>1124.04</v>
      </c>
    </row>
    <row r="332" spans="2:5" x14ac:dyDescent="0.3">
      <c r="B332" s="13" t="s">
        <v>73</v>
      </c>
      <c r="C332" s="13" t="s">
        <v>83</v>
      </c>
      <c r="D332" s="13" t="s">
        <v>78</v>
      </c>
      <c r="E332" s="14">
        <v>489.51</v>
      </c>
    </row>
    <row r="333" spans="2:5" x14ac:dyDescent="0.3">
      <c r="B333" s="13" t="s">
        <v>86</v>
      </c>
      <c r="C333" s="13" t="s">
        <v>74</v>
      </c>
      <c r="D333" s="13" t="s">
        <v>78</v>
      </c>
      <c r="E333" s="14">
        <v>721.56</v>
      </c>
    </row>
    <row r="334" spans="2:5" x14ac:dyDescent="0.3">
      <c r="B334" s="13" t="s">
        <v>91</v>
      </c>
      <c r="C334" s="13" t="s">
        <v>83</v>
      </c>
      <c r="D334" s="13" t="s">
        <v>78</v>
      </c>
      <c r="E334" s="14">
        <v>92.2</v>
      </c>
    </row>
    <row r="335" spans="2:5" x14ac:dyDescent="0.3">
      <c r="B335" s="13" t="s">
        <v>91</v>
      </c>
      <c r="C335" s="13" t="s">
        <v>89</v>
      </c>
      <c r="D335" s="13" t="s">
        <v>75</v>
      </c>
      <c r="E335" s="14">
        <v>4742.66</v>
      </c>
    </row>
    <row r="336" spans="2:5" x14ac:dyDescent="0.3">
      <c r="B336" s="13" t="s">
        <v>76</v>
      </c>
      <c r="C336" s="13" t="s">
        <v>88</v>
      </c>
      <c r="D336" s="13" t="s">
        <v>84</v>
      </c>
      <c r="E336" s="14">
        <v>656.26</v>
      </c>
    </row>
    <row r="337" spans="2:5" x14ac:dyDescent="0.3">
      <c r="B337" s="13" t="s">
        <v>73</v>
      </c>
      <c r="C337" s="13" t="s">
        <v>90</v>
      </c>
      <c r="D337" s="13" t="s">
        <v>78</v>
      </c>
      <c r="E337" s="14">
        <v>266.86</v>
      </c>
    </row>
    <row r="338" spans="2:5" x14ac:dyDescent="0.3">
      <c r="B338" s="13" t="s">
        <v>91</v>
      </c>
      <c r="C338" s="13" t="s">
        <v>74</v>
      </c>
      <c r="D338" s="13" t="s">
        <v>75</v>
      </c>
      <c r="E338" s="14">
        <v>1016.49</v>
      </c>
    </row>
    <row r="339" spans="2:5" x14ac:dyDescent="0.3">
      <c r="B339" s="13" t="s">
        <v>76</v>
      </c>
      <c r="C339" s="13" t="s">
        <v>74</v>
      </c>
      <c r="D339" s="13" t="s">
        <v>77</v>
      </c>
      <c r="E339" s="14">
        <v>498.44</v>
      </c>
    </row>
    <row r="340" spans="2:5" x14ac:dyDescent="0.3">
      <c r="B340" s="13" t="s">
        <v>85</v>
      </c>
      <c r="C340" s="13" t="s">
        <v>90</v>
      </c>
      <c r="D340" s="13" t="s">
        <v>84</v>
      </c>
      <c r="E340" s="14">
        <v>155.97999999999999</v>
      </c>
    </row>
    <row r="341" spans="2:5" x14ac:dyDescent="0.3">
      <c r="B341" s="13" t="s">
        <v>79</v>
      </c>
      <c r="C341" s="13" t="s">
        <v>81</v>
      </c>
      <c r="D341" s="13" t="s">
        <v>84</v>
      </c>
      <c r="E341" s="14">
        <v>1595.25</v>
      </c>
    </row>
    <row r="342" spans="2:5" x14ac:dyDescent="0.3">
      <c r="B342" s="13" t="s">
        <v>79</v>
      </c>
      <c r="C342" s="13" t="s">
        <v>74</v>
      </c>
      <c r="D342" s="13" t="s">
        <v>87</v>
      </c>
      <c r="E342" s="14">
        <v>664.81000000000006</v>
      </c>
    </row>
    <row r="343" spans="2:5" x14ac:dyDescent="0.3">
      <c r="B343" s="13" t="s">
        <v>73</v>
      </c>
      <c r="C343" s="13" t="s">
        <v>88</v>
      </c>
      <c r="D343" s="13" t="s">
        <v>78</v>
      </c>
      <c r="E343" s="14">
        <v>4612.74</v>
      </c>
    </row>
    <row r="344" spans="2:5" x14ac:dyDescent="0.3">
      <c r="B344" s="13" t="s">
        <v>76</v>
      </c>
      <c r="C344" s="13" t="s">
        <v>74</v>
      </c>
      <c r="D344" s="13" t="s">
        <v>87</v>
      </c>
      <c r="E344" s="14">
        <v>835.38</v>
      </c>
    </row>
    <row r="345" spans="2:5" x14ac:dyDescent="0.3">
      <c r="B345" s="13" t="s">
        <v>85</v>
      </c>
      <c r="C345" s="13" t="s">
        <v>88</v>
      </c>
      <c r="D345" s="13" t="s">
        <v>87</v>
      </c>
      <c r="E345" s="14">
        <v>639.76</v>
      </c>
    </row>
    <row r="346" spans="2:5" x14ac:dyDescent="0.3">
      <c r="B346" s="13" t="s">
        <v>76</v>
      </c>
      <c r="C346" s="13" t="s">
        <v>89</v>
      </c>
      <c r="D346" s="13" t="s">
        <v>84</v>
      </c>
      <c r="E346" s="14">
        <v>3747.33</v>
      </c>
    </row>
    <row r="347" spans="2:5" x14ac:dyDescent="0.3">
      <c r="B347" s="13" t="s">
        <v>86</v>
      </c>
      <c r="C347" s="13" t="s">
        <v>88</v>
      </c>
      <c r="D347" s="13" t="s">
        <v>77</v>
      </c>
      <c r="E347" s="14">
        <v>1396.1200000000001</v>
      </c>
    </row>
    <row r="348" spans="2:5" x14ac:dyDescent="0.3">
      <c r="B348" s="13" t="s">
        <v>76</v>
      </c>
      <c r="C348" s="13" t="s">
        <v>81</v>
      </c>
      <c r="D348" s="13" t="s">
        <v>84</v>
      </c>
      <c r="E348" s="14">
        <v>461.2</v>
      </c>
    </row>
    <row r="349" spans="2:5" x14ac:dyDescent="0.3">
      <c r="B349" s="13" t="s">
        <v>91</v>
      </c>
      <c r="C349" s="13" t="s">
        <v>88</v>
      </c>
      <c r="D349" s="13" t="s">
        <v>84</v>
      </c>
      <c r="E349" s="14">
        <v>99.600000000000009</v>
      </c>
    </row>
    <row r="350" spans="2:5" x14ac:dyDescent="0.3">
      <c r="B350" s="13" t="s">
        <v>76</v>
      </c>
      <c r="C350" s="13" t="s">
        <v>80</v>
      </c>
      <c r="D350" s="13" t="s">
        <v>84</v>
      </c>
      <c r="E350" s="14">
        <v>136.80000000000001</v>
      </c>
    </row>
    <row r="351" spans="2:5" x14ac:dyDescent="0.3">
      <c r="B351" s="13" t="s">
        <v>86</v>
      </c>
      <c r="C351" s="13" t="s">
        <v>83</v>
      </c>
      <c r="D351" s="13" t="s">
        <v>78</v>
      </c>
      <c r="E351" s="14">
        <v>659.52</v>
      </c>
    </row>
    <row r="352" spans="2:5" x14ac:dyDescent="0.3">
      <c r="B352" s="13" t="s">
        <v>91</v>
      </c>
      <c r="C352" s="13" t="s">
        <v>80</v>
      </c>
      <c r="D352" s="13" t="s">
        <v>78</v>
      </c>
      <c r="E352" s="14">
        <v>194.14</v>
      </c>
    </row>
    <row r="353" spans="2:5" x14ac:dyDescent="0.3">
      <c r="B353" s="13" t="s">
        <v>76</v>
      </c>
      <c r="C353" s="13" t="s">
        <v>80</v>
      </c>
      <c r="D353" s="13" t="s">
        <v>87</v>
      </c>
      <c r="E353" s="14">
        <v>123.84</v>
      </c>
    </row>
    <row r="354" spans="2:5" x14ac:dyDescent="0.3">
      <c r="B354" s="13" t="s">
        <v>76</v>
      </c>
      <c r="C354" s="13" t="s">
        <v>74</v>
      </c>
      <c r="D354" s="13" t="s">
        <v>84</v>
      </c>
      <c r="E354" s="14">
        <v>1000.32</v>
      </c>
    </row>
    <row r="355" spans="2:5" x14ac:dyDescent="0.3">
      <c r="B355" s="13" t="s">
        <v>76</v>
      </c>
      <c r="C355" s="13" t="s">
        <v>88</v>
      </c>
      <c r="D355" s="13" t="s">
        <v>82</v>
      </c>
      <c r="E355" s="14">
        <v>856.56</v>
      </c>
    </row>
    <row r="356" spans="2:5" x14ac:dyDescent="0.3">
      <c r="B356" s="13" t="s">
        <v>76</v>
      </c>
      <c r="C356" s="13" t="s">
        <v>81</v>
      </c>
      <c r="D356" s="13" t="s">
        <v>84</v>
      </c>
      <c r="E356" s="14">
        <v>2199.1200000000003</v>
      </c>
    </row>
    <row r="357" spans="2:5" x14ac:dyDescent="0.3">
      <c r="B357" s="13" t="s">
        <v>73</v>
      </c>
      <c r="C357" s="13" t="s">
        <v>74</v>
      </c>
      <c r="D357" s="13" t="s">
        <v>87</v>
      </c>
      <c r="E357" s="14">
        <v>1487.5</v>
      </c>
    </row>
    <row r="358" spans="2:5" x14ac:dyDescent="0.3">
      <c r="B358" s="13" t="s">
        <v>86</v>
      </c>
      <c r="C358" s="13" t="s">
        <v>89</v>
      </c>
      <c r="D358" s="13" t="s">
        <v>75</v>
      </c>
      <c r="E358" s="14">
        <v>5055.17</v>
      </c>
    </row>
    <row r="359" spans="2:5" x14ac:dyDescent="0.3">
      <c r="B359" s="13" t="s">
        <v>85</v>
      </c>
      <c r="C359" s="13" t="s">
        <v>89</v>
      </c>
      <c r="D359" s="13" t="s">
        <v>87</v>
      </c>
      <c r="E359" s="14">
        <v>1231.5999999999999</v>
      </c>
    </row>
    <row r="360" spans="2:5" x14ac:dyDescent="0.3">
      <c r="B360" s="13" t="s">
        <v>76</v>
      </c>
      <c r="C360" s="13" t="s">
        <v>89</v>
      </c>
      <c r="D360" s="13" t="s">
        <v>82</v>
      </c>
      <c r="E360" s="14">
        <v>3520.56</v>
      </c>
    </row>
    <row r="361" spans="2:5" x14ac:dyDescent="0.3">
      <c r="B361" s="13" t="s">
        <v>85</v>
      </c>
      <c r="C361" s="13" t="s">
        <v>80</v>
      </c>
      <c r="D361" s="13" t="s">
        <v>84</v>
      </c>
      <c r="E361" s="14">
        <v>252</v>
      </c>
    </row>
    <row r="362" spans="2:5" x14ac:dyDescent="0.3">
      <c r="B362" s="13" t="s">
        <v>91</v>
      </c>
      <c r="C362" s="13" t="s">
        <v>83</v>
      </c>
      <c r="D362" s="13" t="s">
        <v>77</v>
      </c>
      <c r="E362" s="14">
        <v>713.81000000000006</v>
      </c>
    </row>
    <row r="363" spans="2:5" x14ac:dyDescent="0.3">
      <c r="B363" s="13" t="s">
        <v>85</v>
      </c>
      <c r="C363" s="13" t="s">
        <v>74</v>
      </c>
      <c r="D363" s="13" t="s">
        <v>78</v>
      </c>
      <c r="E363" s="14">
        <v>879.6</v>
      </c>
    </row>
    <row r="364" spans="2:5" x14ac:dyDescent="0.3">
      <c r="B364" s="13" t="s">
        <v>85</v>
      </c>
      <c r="C364" s="13" t="s">
        <v>83</v>
      </c>
      <c r="D364" s="13" t="s">
        <v>75</v>
      </c>
      <c r="E364" s="14">
        <v>521.36</v>
      </c>
    </row>
    <row r="365" spans="2:5" x14ac:dyDescent="0.3">
      <c r="B365" s="13" t="s">
        <v>86</v>
      </c>
      <c r="C365" s="13" t="s">
        <v>80</v>
      </c>
      <c r="D365" s="13" t="s">
        <v>78</v>
      </c>
      <c r="E365" s="14">
        <v>88.92</v>
      </c>
    </row>
    <row r="366" spans="2:5" x14ac:dyDescent="0.3">
      <c r="B366" s="13" t="s">
        <v>76</v>
      </c>
      <c r="C366" s="13" t="s">
        <v>88</v>
      </c>
      <c r="D366" s="13" t="s">
        <v>77</v>
      </c>
      <c r="E366" s="14">
        <v>653.28</v>
      </c>
    </row>
    <row r="367" spans="2:5" x14ac:dyDescent="0.3">
      <c r="B367" s="13" t="s">
        <v>85</v>
      </c>
      <c r="C367" s="13" t="s">
        <v>88</v>
      </c>
      <c r="D367" s="13" t="s">
        <v>84</v>
      </c>
      <c r="E367" s="14">
        <v>1313.87</v>
      </c>
    </row>
    <row r="368" spans="2:5" x14ac:dyDescent="0.3">
      <c r="B368" s="13" t="s">
        <v>91</v>
      </c>
      <c r="C368" s="13" t="s">
        <v>81</v>
      </c>
      <c r="D368" s="13" t="s">
        <v>78</v>
      </c>
      <c r="E368" s="14">
        <v>1105.1199999999999</v>
      </c>
    </row>
    <row r="369" spans="2:5" x14ac:dyDescent="0.3">
      <c r="B369" s="13" t="s">
        <v>76</v>
      </c>
      <c r="C369" s="13" t="s">
        <v>90</v>
      </c>
      <c r="D369" s="13" t="s">
        <v>75</v>
      </c>
      <c r="E369" s="14">
        <v>682.84</v>
      </c>
    </row>
    <row r="370" spans="2:5" x14ac:dyDescent="0.3">
      <c r="B370" s="13" t="s">
        <v>86</v>
      </c>
      <c r="C370" s="13" t="s">
        <v>88</v>
      </c>
      <c r="D370" s="13" t="s">
        <v>77</v>
      </c>
      <c r="E370" s="14">
        <v>176.20000000000002</v>
      </c>
    </row>
    <row r="371" spans="2:5" x14ac:dyDescent="0.3">
      <c r="B371" s="13" t="s">
        <v>85</v>
      </c>
      <c r="C371" s="13" t="s">
        <v>88</v>
      </c>
      <c r="D371" s="13" t="s">
        <v>75</v>
      </c>
      <c r="E371" s="14">
        <v>527.5</v>
      </c>
    </row>
    <row r="372" spans="2:5" x14ac:dyDescent="0.3">
      <c r="B372" s="13" t="s">
        <v>86</v>
      </c>
      <c r="C372" s="13" t="s">
        <v>81</v>
      </c>
      <c r="D372" s="13" t="s">
        <v>75</v>
      </c>
      <c r="E372" s="14">
        <v>2533.7999999999997</v>
      </c>
    </row>
    <row r="373" spans="2:5" x14ac:dyDescent="0.3">
      <c r="B373" s="13" t="s">
        <v>85</v>
      </c>
      <c r="C373" s="13" t="s">
        <v>88</v>
      </c>
      <c r="D373" s="13" t="s">
        <v>78</v>
      </c>
      <c r="E373" s="14">
        <v>811.58</v>
      </c>
    </row>
    <row r="374" spans="2:5" x14ac:dyDescent="0.3">
      <c r="B374" s="13" t="s">
        <v>76</v>
      </c>
      <c r="C374" s="13" t="s">
        <v>88</v>
      </c>
      <c r="D374" s="13" t="s">
        <v>82</v>
      </c>
      <c r="E374" s="14">
        <v>328.59</v>
      </c>
    </row>
    <row r="375" spans="2:5" x14ac:dyDescent="0.3">
      <c r="B375" s="13" t="s">
        <v>79</v>
      </c>
      <c r="C375" s="13" t="s">
        <v>88</v>
      </c>
      <c r="D375" s="13" t="s">
        <v>78</v>
      </c>
      <c r="E375" s="14">
        <v>1077.1199999999999</v>
      </c>
    </row>
    <row r="376" spans="2:5" x14ac:dyDescent="0.3">
      <c r="B376" s="13" t="s">
        <v>79</v>
      </c>
      <c r="C376" s="13" t="s">
        <v>80</v>
      </c>
      <c r="D376" s="13" t="s">
        <v>78</v>
      </c>
      <c r="E376" s="14">
        <v>447.18</v>
      </c>
    </row>
    <row r="377" spans="2:5" x14ac:dyDescent="0.3">
      <c r="B377" s="13" t="s">
        <v>73</v>
      </c>
      <c r="C377" s="13" t="s">
        <v>89</v>
      </c>
      <c r="D377" s="13" t="s">
        <v>77</v>
      </c>
      <c r="E377" s="14">
        <v>2606.42</v>
      </c>
    </row>
    <row r="378" spans="2:5" x14ac:dyDescent="0.3">
      <c r="B378" s="13" t="s">
        <v>79</v>
      </c>
      <c r="C378" s="13" t="s">
        <v>90</v>
      </c>
      <c r="D378" s="13" t="s">
        <v>84</v>
      </c>
      <c r="E378" s="14">
        <v>361.15000000000003</v>
      </c>
    </row>
    <row r="379" spans="2:5" x14ac:dyDescent="0.3">
      <c r="B379" s="13" t="s">
        <v>85</v>
      </c>
      <c r="C379" s="13" t="s">
        <v>74</v>
      </c>
      <c r="D379" s="13" t="s">
        <v>87</v>
      </c>
      <c r="E379" s="14">
        <v>455.56</v>
      </c>
    </row>
    <row r="380" spans="2:5" x14ac:dyDescent="0.3">
      <c r="B380" s="13" t="s">
        <v>91</v>
      </c>
      <c r="C380" s="13" t="s">
        <v>88</v>
      </c>
      <c r="D380" s="13" t="s">
        <v>87</v>
      </c>
      <c r="E380" s="14">
        <v>666.12</v>
      </c>
    </row>
    <row r="381" spans="2:5" x14ac:dyDescent="0.3">
      <c r="B381" s="13" t="s">
        <v>76</v>
      </c>
      <c r="C381" s="13" t="s">
        <v>74</v>
      </c>
      <c r="D381" s="13" t="s">
        <v>75</v>
      </c>
      <c r="E381" s="14">
        <v>3154.2000000000003</v>
      </c>
    </row>
    <row r="382" spans="2:5" x14ac:dyDescent="0.3">
      <c r="B382" s="13" t="s">
        <v>91</v>
      </c>
      <c r="C382" s="13" t="s">
        <v>81</v>
      </c>
      <c r="D382" s="13" t="s">
        <v>82</v>
      </c>
      <c r="E382" s="14">
        <v>516.32999999999993</v>
      </c>
    </row>
    <row r="383" spans="2:5" x14ac:dyDescent="0.3">
      <c r="B383" s="13" t="s">
        <v>73</v>
      </c>
      <c r="C383" s="13" t="s">
        <v>88</v>
      </c>
      <c r="D383" s="13" t="s">
        <v>78</v>
      </c>
      <c r="E383" s="14">
        <v>791.06</v>
      </c>
    </row>
    <row r="384" spans="2:5" x14ac:dyDescent="0.3">
      <c r="B384" s="13" t="s">
        <v>79</v>
      </c>
      <c r="C384" s="13" t="s">
        <v>88</v>
      </c>
      <c r="D384" s="13" t="s">
        <v>78</v>
      </c>
      <c r="E384" s="14">
        <v>1142.72</v>
      </c>
    </row>
    <row r="385" spans="2:5" x14ac:dyDescent="0.3">
      <c r="B385" s="13" t="s">
        <v>79</v>
      </c>
      <c r="C385" s="13" t="s">
        <v>74</v>
      </c>
      <c r="D385" s="13" t="s">
        <v>84</v>
      </c>
      <c r="E385" s="14">
        <v>1009.12</v>
      </c>
    </row>
    <row r="386" spans="2:5" x14ac:dyDescent="0.3">
      <c r="B386" s="13" t="s">
        <v>73</v>
      </c>
      <c r="C386" s="13" t="s">
        <v>81</v>
      </c>
      <c r="D386" s="13" t="s">
        <v>84</v>
      </c>
      <c r="E386" s="14">
        <v>443.35999999999996</v>
      </c>
    </row>
    <row r="387" spans="2:5" x14ac:dyDescent="0.3">
      <c r="B387" s="13" t="s">
        <v>91</v>
      </c>
      <c r="C387" s="13" t="s">
        <v>74</v>
      </c>
      <c r="D387" s="13" t="s">
        <v>77</v>
      </c>
      <c r="E387" s="14">
        <v>936.24</v>
      </c>
    </row>
    <row r="388" spans="2:5" x14ac:dyDescent="0.3">
      <c r="B388" s="13" t="s">
        <v>73</v>
      </c>
      <c r="C388" s="13" t="s">
        <v>83</v>
      </c>
      <c r="D388" s="13" t="s">
        <v>75</v>
      </c>
      <c r="E388" s="14">
        <v>502.2</v>
      </c>
    </row>
    <row r="389" spans="2:5" x14ac:dyDescent="0.3">
      <c r="B389" s="13" t="s">
        <v>86</v>
      </c>
      <c r="C389" s="13" t="s">
        <v>83</v>
      </c>
      <c r="D389" s="13" t="s">
        <v>75</v>
      </c>
      <c r="E389" s="14">
        <v>519.25</v>
      </c>
    </row>
    <row r="390" spans="2:5" x14ac:dyDescent="0.3">
      <c r="B390" s="13" t="s">
        <v>85</v>
      </c>
      <c r="C390" s="13" t="s">
        <v>83</v>
      </c>
      <c r="D390" s="13" t="s">
        <v>77</v>
      </c>
      <c r="E390" s="14">
        <v>603.96</v>
      </c>
    </row>
    <row r="391" spans="2:5" x14ac:dyDescent="0.3">
      <c r="B391" s="13" t="s">
        <v>86</v>
      </c>
      <c r="C391" s="13" t="s">
        <v>81</v>
      </c>
      <c r="D391" s="13" t="s">
        <v>75</v>
      </c>
      <c r="E391" s="14">
        <v>2363.9</v>
      </c>
    </row>
    <row r="392" spans="2:5" x14ac:dyDescent="0.3">
      <c r="B392" s="13" t="s">
        <v>76</v>
      </c>
      <c r="C392" s="13" t="s">
        <v>89</v>
      </c>
      <c r="D392" s="13" t="s">
        <v>87</v>
      </c>
      <c r="E392" s="14">
        <v>2903.04</v>
      </c>
    </row>
    <row r="393" spans="2:5" x14ac:dyDescent="0.3">
      <c r="B393" s="13" t="s">
        <v>73</v>
      </c>
      <c r="C393" s="13" t="s">
        <v>81</v>
      </c>
      <c r="D393" s="13" t="s">
        <v>77</v>
      </c>
      <c r="E393" s="14">
        <v>792.12</v>
      </c>
    </row>
    <row r="394" spans="2:5" x14ac:dyDescent="0.3">
      <c r="B394" s="13" t="s">
        <v>85</v>
      </c>
      <c r="C394" s="13" t="s">
        <v>74</v>
      </c>
      <c r="D394" s="13" t="s">
        <v>78</v>
      </c>
      <c r="E394" s="14">
        <v>1209.92</v>
      </c>
    </row>
    <row r="395" spans="2:5" x14ac:dyDescent="0.3">
      <c r="B395" s="13" t="s">
        <v>79</v>
      </c>
      <c r="C395" s="13" t="s">
        <v>88</v>
      </c>
      <c r="D395" s="13" t="s">
        <v>77</v>
      </c>
      <c r="E395" s="14">
        <v>1735.58</v>
      </c>
    </row>
    <row r="396" spans="2:5" x14ac:dyDescent="0.3">
      <c r="B396" s="13" t="s">
        <v>73</v>
      </c>
      <c r="C396" s="13" t="s">
        <v>74</v>
      </c>
      <c r="D396" s="13" t="s">
        <v>75</v>
      </c>
      <c r="E396" s="14">
        <v>711.79</v>
      </c>
    </row>
    <row r="397" spans="2:5" x14ac:dyDescent="0.3">
      <c r="B397" s="13" t="s">
        <v>86</v>
      </c>
      <c r="C397" s="13" t="s">
        <v>74</v>
      </c>
      <c r="D397" s="13" t="s">
        <v>78</v>
      </c>
      <c r="E397" s="14">
        <v>305.89999999999998</v>
      </c>
    </row>
    <row r="398" spans="2:5" x14ac:dyDescent="0.3">
      <c r="B398" s="13" t="s">
        <v>85</v>
      </c>
      <c r="C398" s="13" t="s">
        <v>89</v>
      </c>
      <c r="D398" s="13" t="s">
        <v>87</v>
      </c>
      <c r="E398" s="14">
        <v>4639.04</v>
      </c>
    </row>
    <row r="399" spans="2:5" x14ac:dyDescent="0.3">
      <c r="B399" s="13" t="s">
        <v>91</v>
      </c>
      <c r="C399" s="13" t="s">
        <v>89</v>
      </c>
      <c r="D399" s="13" t="s">
        <v>87</v>
      </c>
      <c r="E399" s="14">
        <v>6518.07</v>
      </c>
    </row>
    <row r="400" spans="2:5" x14ac:dyDescent="0.3">
      <c r="B400" s="13" t="s">
        <v>73</v>
      </c>
      <c r="C400" s="13" t="s">
        <v>83</v>
      </c>
      <c r="D400" s="13" t="s">
        <v>84</v>
      </c>
      <c r="E400" s="14">
        <v>85.56</v>
      </c>
    </row>
    <row r="401" spans="2:5" x14ac:dyDescent="0.3">
      <c r="B401" s="13" t="s">
        <v>73</v>
      </c>
      <c r="C401" s="13" t="s">
        <v>90</v>
      </c>
      <c r="D401" s="13" t="s">
        <v>87</v>
      </c>
      <c r="E401" s="14">
        <v>107.76</v>
      </c>
    </row>
    <row r="402" spans="2:5" x14ac:dyDescent="0.3">
      <c r="B402" s="13" t="s">
        <v>79</v>
      </c>
      <c r="C402" s="13" t="s">
        <v>74</v>
      </c>
      <c r="D402" s="13" t="s">
        <v>77</v>
      </c>
      <c r="E402" s="14">
        <v>4368.3</v>
      </c>
    </row>
    <row r="403" spans="2:5" x14ac:dyDescent="0.3">
      <c r="B403" s="13" t="s">
        <v>76</v>
      </c>
      <c r="C403" s="13" t="s">
        <v>83</v>
      </c>
      <c r="D403" s="13" t="s">
        <v>78</v>
      </c>
      <c r="E403" s="14">
        <v>480.30000000000007</v>
      </c>
    </row>
    <row r="404" spans="2:5" x14ac:dyDescent="0.3">
      <c r="B404" s="13" t="s">
        <v>85</v>
      </c>
      <c r="C404" s="13" t="s">
        <v>81</v>
      </c>
      <c r="D404" s="13" t="s">
        <v>77</v>
      </c>
      <c r="E404" s="14">
        <v>2163.3999999999996</v>
      </c>
    </row>
    <row r="405" spans="2:5" x14ac:dyDescent="0.3">
      <c r="B405" s="13" t="s">
        <v>79</v>
      </c>
      <c r="C405" s="13" t="s">
        <v>80</v>
      </c>
      <c r="D405" s="13" t="s">
        <v>84</v>
      </c>
      <c r="E405" s="14">
        <v>101.55</v>
      </c>
    </row>
    <row r="406" spans="2:5" x14ac:dyDescent="0.3">
      <c r="B406" s="13" t="s">
        <v>79</v>
      </c>
      <c r="C406" s="13" t="s">
        <v>88</v>
      </c>
      <c r="D406" s="13" t="s">
        <v>78</v>
      </c>
      <c r="E406" s="14">
        <v>558.79999999999995</v>
      </c>
    </row>
    <row r="407" spans="2:5" x14ac:dyDescent="0.3">
      <c r="B407" s="13" t="s">
        <v>91</v>
      </c>
      <c r="C407" s="13" t="s">
        <v>89</v>
      </c>
      <c r="D407" s="13" t="s">
        <v>82</v>
      </c>
      <c r="E407" s="14">
        <v>5892.6</v>
      </c>
    </row>
    <row r="408" spans="2:5" x14ac:dyDescent="0.3">
      <c r="B408" s="13" t="s">
        <v>73</v>
      </c>
      <c r="C408" s="13" t="s">
        <v>89</v>
      </c>
      <c r="D408" s="13" t="s">
        <v>82</v>
      </c>
      <c r="E408" s="14">
        <v>149.9</v>
      </c>
    </row>
    <row r="409" spans="2:5" x14ac:dyDescent="0.3">
      <c r="B409" s="13" t="s">
        <v>76</v>
      </c>
      <c r="C409" s="13" t="s">
        <v>88</v>
      </c>
      <c r="D409" s="13" t="s">
        <v>82</v>
      </c>
      <c r="E409" s="14">
        <v>1029</v>
      </c>
    </row>
    <row r="410" spans="2:5" x14ac:dyDescent="0.3">
      <c r="B410" s="13" t="s">
        <v>85</v>
      </c>
      <c r="C410" s="13" t="s">
        <v>90</v>
      </c>
      <c r="D410" s="13" t="s">
        <v>82</v>
      </c>
      <c r="E410" s="14">
        <v>224.25</v>
      </c>
    </row>
    <row r="411" spans="2:5" x14ac:dyDescent="0.3">
      <c r="B411" s="13" t="s">
        <v>86</v>
      </c>
      <c r="C411" s="13" t="s">
        <v>89</v>
      </c>
      <c r="D411" s="13" t="s">
        <v>87</v>
      </c>
      <c r="E411" s="14">
        <v>3031.0199999999995</v>
      </c>
    </row>
    <row r="412" spans="2:5" x14ac:dyDescent="0.3">
      <c r="B412" s="13" t="s">
        <v>76</v>
      </c>
      <c r="C412" s="13" t="s">
        <v>81</v>
      </c>
      <c r="D412" s="13" t="s">
        <v>84</v>
      </c>
      <c r="E412" s="14">
        <v>799.92</v>
      </c>
    </row>
    <row r="413" spans="2:5" x14ac:dyDescent="0.3">
      <c r="B413" s="13" t="s">
        <v>73</v>
      </c>
      <c r="C413" s="13" t="s">
        <v>88</v>
      </c>
      <c r="D413" s="13" t="s">
        <v>75</v>
      </c>
      <c r="E413" s="14">
        <v>1228.77</v>
      </c>
    </row>
    <row r="414" spans="2:5" x14ac:dyDescent="0.3">
      <c r="B414" s="13" t="s">
        <v>79</v>
      </c>
      <c r="C414" s="13" t="s">
        <v>80</v>
      </c>
      <c r="D414" s="13" t="s">
        <v>77</v>
      </c>
      <c r="E414" s="14">
        <v>3525.5</v>
      </c>
    </row>
    <row r="415" spans="2:5" x14ac:dyDescent="0.3">
      <c r="B415" s="13" t="s">
        <v>79</v>
      </c>
      <c r="C415" s="13" t="s">
        <v>83</v>
      </c>
      <c r="D415" s="13" t="s">
        <v>82</v>
      </c>
      <c r="E415" s="14">
        <v>189.09</v>
      </c>
    </row>
    <row r="416" spans="2:5" x14ac:dyDescent="0.3">
      <c r="B416" s="13" t="s">
        <v>86</v>
      </c>
      <c r="C416" s="13" t="s">
        <v>89</v>
      </c>
      <c r="D416" s="13" t="s">
        <v>78</v>
      </c>
      <c r="E416" s="14">
        <v>1642.85</v>
      </c>
    </row>
    <row r="417" spans="2:5" x14ac:dyDescent="0.3">
      <c r="B417" s="13" t="s">
        <v>91</v>
      </c>
      <c r="C417" s="13" t="s">
        <v>90</v>
      </c>
      <c r="D417" s="13" t="s">
        <v>87</v>
      </c>
      <c r="E417" s="14">
        <v>434.85999999999996</v>
      </c>
    </row>
    <row r="418" spans="2:5" x14ac:dyDescent="0.3">
      <c r="B418" s="13" t="s">
        <v>91</v>
      </c>
      <c r="C418" s="13" t="s">
        <v>80</v>
      </c>
      <c r="D418" s="13" t="s">
        <v>77</v>
      </c>
      <c r="E418" s="14">
        <v>264.25</v>
      </c>
    </row>
    <row r="419" spans="2:5" x14ac:dyDescent="0.3">
      <c r="B419" s="13" t="s">
        <v>73</v>
      </c>
      <c r="C419" s="13" t="s">
        <v>81</v>
      </c>
      <c r="D419" s="13" t="s">
        <v>87</v>
      </c>
      <c r="E419" s="14">
        <v>860.16000000000008</v>
      </c>
    </row>
    <row r="420" spans="2:5" x14ac:dyDescent="0.3">
      <c r="B420" s="13" t="s">
        <v>91</v>
      </c>
      <c r="C420" s="13" t="s">
        <v>74</v>
      </c>
      <c r="D420" s="13" t="s">
        <v>78</v>
      </c>
      <c r="E420" s="14">
        <v>1189.44</v>
      </c>
    </row>
    <row r="421" spans="2:5" x14ac:dyDescent="0.3">
      <c r="B421" s="13" t="s">
        <v>73</v>
      </c>
      <c r="C421" s="13" t="s">
        <v>83</v>
      </c>
      <c r="D421" s="13" t="s">
        <v>87</v>
      </c>
      <c r="E421" s="14">
        <v>492.16</v>
      </c>
    </row>
    <row r="422" spans="2:5" x14ac:dyDescent="0.3">
      <c r="B422" s="13" t="s">
        <v>73</v>
      </c>
      <c r="C422" s="13" t="s">
        <v>88</v>
      </c>
      <c r="D422" s="13" t="s">
        <v>77</v>
      </c>
      <c r="E422" s="14">
        <v>756.61</v>
      </c>
    </row>
    <row r="423" spans="2:5" x14ac:dyDescent="0.3">
      <c r="B423" s="13" t="s">
        <v>91</v>
      </c>
      <c r="C423" s="13" t="s">
        <v>88</v>
      </c>
      <c r="D423" s="13" t="s">
        <v>84</v>
      </c>
      <c r="E423" s="14">
        <v>5516.7</v>
      </c>
    </row>
    <row r="424" spans="2:5" x14ac:dyDescent="0.3">
      <c r="B424" s="13" t="s">
        <v>73</v>
      </c>
      <c r="C424" s="13" t="s">
        <v>88</v>
      </c>
      <c r="D424" s="13" t="s">
        <v>77</v>
      </c>
      <c r="E424" s="14">
        <v>671.2</v>
      </c>
    </row>
    <row r="425" spans="2:5" x14ac:dyDescent="0.3">
      <c r="B425" s="13" t="s">
        <v>91</v>
      </c>
      <c r="C425" s="13" t="s">
        <v>90</v>
      </c>
      <c r="D425" s="13" t="s">
        <v>75</v>
      </c>
      <c r="E425" s="14">
        <v>147.94</v>
      </c>
    </row>
    <row r="426" spans="2:5" x14ac:dyDescent="0.3">
      <c r="B426" s="13" t="s">
        <v>79</v>
      </c>
      <c r="C426" s="13" t="s">
        <v>90</v>
      </c>
      <c r="D426" s="13" t="s">
        <v>75</v>
      </c>
      <c r="E426" s="14">
        <v>518.5</v>
      </c>
    </row>
    <row r="427" spans="2:5" x14ac:dyDescent="0.3">
      <c r="B427" s="13" t="s">
        <v>85</v>
      </c>
      <c r="C427" s="13" t="s">
        <v>83</v>
      </c>
      <c r="D427" s="13" t="s">
        <v>84</v>
      </c>
      <c r="E427" s="14">
        <v>389.6</v>
      </c>
    </row>
    <row r="428" spans="2:5" x14ac:dyDescent="0.3">
      <c r="B428" s="13" t="s">
        <v>85</v>
      </c>
      <c r="C428" s="13" t="s">
        <v>89</v>
      </c>
      <c r="D428" s="13" t="s">
        <v>87</v>
      </c>
      <c r="E428" s="14">
        <v>3160.08</v>
      </c>
    </row>
    <row r="429" spans="2:5" x14ac:dyDescent="0.3">
      <c r="B429" s="13" t="s">
        <v>85</v>
      </c>
      <c r="C429" s="13" t="s">
        <v>90</v>
      </c>
      <c r="D429" s="13" t="s">
        <v>78</v>
      </c>
      <c r="E429" s="14">
        <v>405.13</v>
      </c>
    </row>
    <row r="430" spans="2:5" x14ac:dyDescent="0.3">
      <c r="B430" s="13" t="s">
        <v>79</v>
      </c>
      <c r="C430" s="13" t="s">
        <v>90</v>
      </c>
      <c r="D430" s="13" t="s">
        <v>77</v>
      </c>
      <c r="E430" s="14">
        <v>118.89000000000001</v>
      </c>
    </row>
    <row r="431" spans="2:5" x14ac:dyDescent="0.3">
      <c r="B431" s="13" t="s">
        <v>73</v>
      </c>
      <c r="C431" s="13" t="s">
        <v>80</v>
      </c>
      <c r="D431" s="13" t="s">
        <v>87</v>
      </c>
      <c r="E431" s="14">
        <v>281.2</v>
      </c>
    </row>
    <row r="432" spans="2:5" x14ac:dyDescent="0.3">
      <c r="B432" s="13" t="s">
        <v>85</v>
      </c>
      <c r="C432" s="13" t="s">
        <v>80</v>
      </c>
      <c r="D432" s="13" t="s">
        <v>78</v>
      </c>
      <c r="E432" s="14">
        <v>241.64000000000001</v>
      </c>
    </row>
    <row r="433" spans="2:5" x14ac:dyDescent="0.3">
      <c r="B433" s="13" t="s">
        <v>85</v>
      </c>
      <c r="C433" s="13" t="s">
        <v>90</v>
      </c>
      <c r="D433" s="13" t="s">
        <v>77</v>
      </c>
      <c r="E433" s="14">
        <v>366.66</v>
      </c>
    </row>
    <row r="434" spans="2:5" x14ac:dyDescent="0.3">
      <c r="B434" s="13" t="s">
        <v>79</v>
      </c>
      <c r="C434" s="13" t="s">
        <v>89</v>
      </c>
      <c r="D434" s="13" t="s">
        <v>77</v>
      </c>
      <c r="E434" s="14">
        <v>3191.37</v>
      </c>
    </row>
    <row r="435" spans="2:5" x14ac:dyDescent="0.3">
      <c r="B435" s="13" t="s">
        <v>76</v>
      </c>
      <c r="C435" s="13" t="s">
        <v>83</v>
      </c>
      <c r="D435" s="13" t="s">
        <v>77</v>
      </c>
      <c r="E435" s="14">
        <v>289.75</v>
      </c>
    </row>
    <row r="436" spans="2:5" x14ac:dyDescent="0.3">
      <c r="B436" s="13" t="s">
        <v>85</v>
      </c>
      <c r="C436" s="13" t="s">
        <v>80</v>
      </c>
      <c r="D436" s="13" t="s">
        <v>87</v>
      </c>
      <c r="E436" s="14">
        <v>839.52</v>
      </c>
    </row>
    <row r="437" spans="2:5" x14ac:dyDescent="0.3">
      <c r="B437" s="13" t="s">
        <v>73</v>
      </c>
      <c r="C437" s="13" t="s">
        <v>89</v>
      </c>
      <c r="D437" s="13" t="s">
        <v>75</v>
      </c>
      <c r="E437" s="14">
        <v>1093.68</v>
      </c>
    </row>
    <row r="438" spans="2:5" x14ac:dyDescent="0.3">
      <c r="B438" s="13" t="s">
        <v>76</v>
      </c>
      <c r="C438" s="13" t="s">
        <v>83</v>
      </c>
      <c r="D438" s="13" t="s">
        <v>77</v>
      </c>
      <c r="E438" s="14">
        <v>233.76</v>
      </c>
    </row>
    <row r="439" spans="2:5" x14ac:dyDescent="0.3">
      <c r="B439" s="13" t="s">
        <v>85</v>
      </c>
      <c r="C439" s="13" t="s">
        <v>74</v>
      </c>
      <c r="D439" s="13" t="s">
        <v>84</v>
      </c>
      <c r="E439" s="14">
        <v>636.02</v>
      </c>
    </row>
    <row r="440" spans="2:5" x14ac:dyDescent="0.3">
      <c r="B440" s="13" t="s">
        <v>86</v>
      </c>
      <c r="C440" s="13" t="s">
        <v>89</v>
      </c>
      <c r="D440" s="13" t="s">
        <v>78</v>
      </c>
      <c r="E440" s="14">
        <v>2193.2399999999998</v>
      </c>
    </row>
    <row r="441" spans="2:5" x14ac:dyDescent="0.3">
      <c r="B441" s="13" t="s">
        <v>76</v>
      </c>
      <c r="C441" s="13" t="s">
        <v>81</v>
      </c>
      <c r="D441" s="13" t="s">
        <v>78</v>
      </c>
      <c r="E441" s="14">
        <v>1905.09</v>
      </c>
    </row>
    <row r="442" spans="2:5" x14ac:dyDescent="0.3">
      <c r="B442" s="13" t="s">
        <v>79</v>
      </c>
      <c r="C442" s="13" t="s">
        <v>81</v>
      </c>
      <c r="D442" s="13" t="s">
        <v>87</v>
      </c>
      <c r="E442" s="14">
        <v>2238.48</v>
      </c>
    </row>
    <row r="443" spans="2:5" x14ac:dyDescent="0.3">
      <c r="B443" s="13" t="s">
        <v>76</v>
      </c>
      <c r="C443" s="13" t="s">
        <v>81</v>
      </c>
      <c r="D443" s="13" t="s">
        <v>77</v>
      </c>
      <c r="E443" s="14">
        <v>516.79999999999995</v>
      </c>
    </row>
    <row r="444" spans="2:5" x14ac:dyDescent="0.3">
      <c r="B444" s="13" t="s">
        <v>79</v>
      </c>
      <c r="C444" s="13" t="s">
        <v>81</v>
      </c>
      <c r="D444" s="13" t="s">
        <v>82</v>
      </c>
      <c r="E444" s="14">
        <v>658.17</v>
      </c>
    </row>
    <row r="445" spans="2:5" x14ac:dyDescent="0.3">
      <c r="B445" s="13" t="s">
        <v>85</v>
      </c>
      <c r="C445" s="13" t="s">
        <v>88</v>
      </c>
      <c r="D445" s="13" t="s">
        <v>84</v>
      </c>
      <c r="E445" s="14">
        <v>887.6</v>
      </c>
    </row>
    <row r="446" spans="2:5" x14ac:dyDescent="0.3">
      <c r="B446" s="13" t="s">
        <v>86</v>
      </c>
      <c r="C446" s="13" t="s">
        <v>74</v>
      </c>
      <c r="D446" s="13" t="s">
        <v>82</v>
      </c>
      <c r="E446" s="14">
        <v>518.16</v>
      </c>
    </row>
    <row r="447" spans="2:5" x14ac:dyDescent="0.3">
      <c r="B447" s="13" t="s">
        <v>86</v>
      </c>
      <c r="C447" s="13" t="s">
        <v>80</v>
      </c>
      <c r="D447" s="13" t="s">
        <v>75</v>
      </c>
      <c r="E447" s="14">
        <v>198.79999999999998</v>
      </c>
    </row>
    <row r="448" spans="2:5" x14ac:dyDescent="0.3">
      <c r="B448" s="13" t="s">
        <v>91</v>
      </c>
      <c r="C448" s="13" t="s">
        <v>89</v>
      </c>
      <c r="D448" s="13" t="s">
        <v>82</v>
      </c>
      <c r="E448" s="14">
        <v>985.6</v>
      </c>
    </row>
    <row r="449" spans="2:5" x14ac:dyDescent="0.3">
      <c r="B449" s="13" t="s">
        <v>73</v>
      </c>
      <c r="C449" s="13" t="s">
        <v>88</v>
      </c>
      <c r="D449" s="13" t="s">
        <v>78</v>
      </c>
      <c r="E449" s="14">
        <v>1117.76</v>
      </c>
    </row>
    <row r="450" spans="2:5" x14ac:dyDescent="0.3">
      <c r="B450" s="13" t="s">
        <v>85</v>
      </c>
      <c r="C450" s="13" t="s">
        <v>88</v>
      </c>
      <c r="D450" s="13" t="s">
        <v>75</v>
      </c>
      <c r="E450" s="14">
        <v>616.55999999999995</v>
      </c>
    </row>
    <row r="451" spans="2:5" x14ac:dyDescent="0.3">
      <c r="B451" s="13" t="s">
        <v>73</v>
      </c>
      <c r="C451" s="13" t="s">
        <v>80</v>
      </c>
      <c r="D451" s="13" t="s">
        <v>82</v>
      </c>
      <c r="E451" s="14">
        <v>171.02</v>
      </c>
    </row>
    <row r="452" spans="2:5" x14ac:dyDescent="0.3">
      <c r="B452" s="13" t="s">
        <v>76</v>
      </c>
      <c r="C452" s="13" t="s">
        <v>89</v>
      </c>
      <c r="D452" s="13" t="s">
        <v>77</v>
      </c>
      <c r="E452" s="14">
        <v>2487.04</v>
      </c>
    </row>
    <row r="453" spans="2:5" x14ac:dyDescent="0.3">
      <c r="B453" s="13" t="s">
        <v>73</v>
      </c>
      <c r="C453" s="13" t="s">
        <v>89</v>
      </c>
      <c r="D453" s="13" t="s">
        <v>75</v>
      </c>
      <c r="E453" s="14">
        <v>429.52</v>
      </c>
    </row>
    <row r="454" spans="2:5" x14ac:dyDescent="0.3">
      <c r="B454" s="13" t="s">
        <v>73</v>
      </c>
      <c r="C454" s="13" t="s">
        <v>90</v>
      </c>
      <c r="D454" s="13" t="s">
        <v>84</v>
      </c>
      <c r="E454" s="14">
        <v>341.59999999999997</v>
      </c>
    </row>
    <row r="455" spans="2:5" x14ac:dyDescent="0.3">
      <c r="B455" s="13" t="s">
        <v>73</v>
      </c>
      <c r="C455" s="13" t="s">
        <v>80</v>
      </c>
      <c r="D455" s="13" t="s">
        <v>75</v>
      </c>
      <c r="E455" s="14">
        <v>156.24</v>
      </c>
    </row>
    <row r="456" spans="2:5" x14ac:dyDescent="0.3">
      <c r="B456" s="13" t="s">
        <v>85</v>
      </c>
      <c r="C456" s="13" t="s">
        <v>81</v>
      </c>
      <c r="D456" s="13" t="s">
        <v>84</v>
      </c>
      <c r="E456" s="14">
        <v>641.97</v>
      </c>
    </row>
    <row r="457" spans="2:5" x14ac:dyDescent="0.3">
      <c r="B457" s="13" t="s">
        <v>91</v>
      </c>
      <c r="C457" s="13" t="s">
        <v>80</v>
      </c>
      <c r="D457" s="13" t="s">
        <v>75</v>
      </c>
      <c r="E457" s="14">
        <v>164</v>
      </c>
    </row>
    <row r="458" spans="2:5" x14ac:dyDescent="0.3">
      <c r="B458" s="13" t="s">
        <v>91</v>
      </c>
      <c r="C458" s="13" t="s">
        <v>89</v>
      </c>
      <c r="D458" s="13" t="s">
        <v>84</v>
      </c>
      <c r="E458" s="14">
        <v>5761.64</v>
      </c>
    </row>
    <row r="459" spans="2:5" x14ac:dyDescent="0.3">
      <c r="B459" s="13" t="s">
        <v>79</v>
      </c>
      <c r="C459" s="13" t="s">
        <v>74</v>
      </c>
      <c r="D459" s="13" t="s">
        <v>78</v>
      </c>
      <c r="E459" s="14">
        <v>901.56</v>
      </c>
    </row>
    <row r="460" spans="2:5" x14ac:dyDescent="0.3">
      <c r="B460" s="13" t="s">
        <v>86</v>
      </c>
      <c r="C460" s="13" t="s">
        <v>89</v>
      </c>
      <c r="D460" s="13" t="s">
        <v>75</v>
      </c>
      <c r="E460" s="14">
        <v>3854.6400000000003</v>
      </c>
    </row>
    <row r="461" spans="2:5" x14ac:dyDescent="0.3">
      <c r="B461" s="13" t="s">
        <v>85</v>
      </c>
      <c r="C461" s="13" t="s">
        <v>74</v>
      </c>
      <c r="D461" s="13" t="s">
        <v>75</v>
      </c>
      <c r="E461" s="14">
        <v>394.9</v>
      </c>
    </row>
    <row r="462" spans="2:5" x14ac:dyDescent="0.3">
      <c r="B462" s="13" t="s">
        <v>85</v>
      </c>
      <c r="C462" s="13" t="s">
        <v>74</v>
      </c>
      <c r="D462" s="13" t="s">
        <v>75</v>
      </c>
      <c r="E462" s="14">
        <v>447</v>
      </c>
    </row>
    <row r="463" spans="2:5" x14ac:dyDescent="0.3">
      <c r="B463" s="13" t="s">
        <v>73</v>
      </c>
      <c r="C463" s="13" t="s">
        <v>89</v>
      </c>
      <c r="D463" s="13" t="s">
        <v>78</v>
      </c>
      <c r="E463" s="14">
        <v>4551.68</v>
      </c>
    </row>
    <row r="464" spans="2:5" x14ac:dyDescent="0.3">
      <c r="B464" s="13" t="s">
        <v>76</v>
      </c>
      <c r="C464" s="13" t="s">
        <v>89</v>
      </c>
      <c r="D464" s="13" t="s">
        <v>82</v>
      </c>
      <c r="E464" s="14">
        <v>3585.75</v>
      </c>
    </row>
    <row r="465" spans="2:5" x14ac:dyDescent="0.3">
      <c r="B465" s="13" t="s">
        <v>86</v>
      </c>
      <c r="C465" s="13" t="s">
        <v>90</v>
      </c>
      <c r="D465" s="13" t="s">
        <v>87</v>
      </c>
      <c r="E465" s="14">
        <v>192.6</v>
      </c>
    </row>
    <row r="466" spans="2:5" x14ac:dyDescent="0.3">
      <c r="B466" s="13" t="s">
        <v>91</v>
      </c>
      <c r="C466" s="13" t="s">
        <v>88</v>
      </c>
      <c r="D466" s="13" t="s">
        <v>78</v>
      </c>
      <c r="E466" s="14">
        <v>629.46</v>
      </c>
    </row>
    <row r="467" spans="2:5" x14ac:dyDescent="0.3">
      <c r="B467" s="13" t="s">
        <v>86</v>
      </c>
      <c r="C467" s="13" t="s">
        <v>88</v>
      </c>
      <c r="D467" s="13" t="s">
        <v>87</v>
      </c>
      <c r="E467" s="14">
        <v>360.48</v>
      </c>
    </row>
    <row r="468" spans="2:5" x14ac:dyDescent="0.3">
      <c r="B468" s="13" t="s">
        <v>73</v>
      </c>
      <c r="C468" s="13" t="s">
        <v>80</v>
      </c>
      <c r="D468" s="13" t="s">
        <v>77</v>
      </c>
      <c r="E468" s="14">
        <v>205.47</v>
      </c>
    </row>
    <row r="469" spans="2:5" x14ac:dyDescent="0.3">
      <c r="B469" s="13" t="s">
        <v>86</v>
      </c>
      <c r="C469" s="13" t="s">
        <v>88</v>
      </c>
      <c r="D469" s="13" t="s">
        <v>77</v>
      </c>
      <c r="E469" s="14">
        <v>527.44000000000005</v>
      </c>
    </row>
    <row r="470" spans="2:5" x14ac:dyDescent="0.3">
      <c r="B470" s="13" t="s">
        <v>85</v>
      </c>
      <c r="C470" s="13" t="s">
        <v>83</v>
      </c>
      <c r="D470" s="13" t="s">
        <v>77</v>
      </c>
      <c r="E470" s="14">
        <v>184.99</v>
      </c>
    </row>
    <row r="471" spans="2:5" x14ac:dyDescent="0.3">
      <c r="B471" s="13" t="s">
        <v>73</v>
      </c>
      <c r="C471" s="13" t="s">
        <v>83</v>
      </c>
      <c r="D471" s="13" t="s">
        <v>84</v>
      </c>
      <c r="E471" s="14">
        <v>258.85999999999996</v>
      </c>
    </row>
    <row r="472" spans="2:5" x14ac:dyDescent="0.3">
      <c r="B472" s="13" t="s">
        <v>79</v>
      </c>
      <c r="C472" s="13" t="s">
        <v>80</v>
      </c>
      <c r="D472" s="13" t="s">
        <v>78</v>
      </c>
      <c r="E472" s="14">
        <v>42.1</v>
      </c>
    </row>
    <row r="473" spans="2:5" x14ac:dyDescent="0.3">
      <c r="B473" s="13" t="s">
        <v>79</v>
      </c>
      <c r="C473" s="13" t="s">
        <v>81</v>
      </c>
      <c r="D473" s="13" t="s">
        <v>75</v>
      </c>
      <c r="E473" s="14">
        <v>603.81000000000006</v>
      </c>
    </row>
    <row r="474" spans="2:5" x14ac:dyDescent="0.3">
      <c r="B474" s="13" t="s">
        <v>91</v>
      </c>
      <c r="C474" s="13" t="s">
        <v>88</v>
      </c>
      <c r="D474" s="13" t="s">
        <v>82</v>
      </c>
      <c r="E474" s="14">
        <v>250.25</v>
      </c>
    </row>
    <row r="475" spans="2:5" x14ac:dyDescent="0.3">
      <c r="B475" s="13" t="s">
        <v>85</v>
      </c>
      <c r="C475" s="13" t="s">
        <v>88</v>
      </c>
      <c r="D475" s="13" t="s">
        <v>75</v>
      </c>
      <c r="E475" s="14">
        <v>261.95999999999998</v>
      </c>
    </row>
    <row r="476" spans="2:5" x14ac:dyDescent="0.3">
      <c r="B476" s="13" t="s">
        <v>85</v>
      </c>
      <c r="C476" s="13" t="s">
        <v>74</v>
      </c>
      <c r="D476" s="13" t="s">
        <v>87</v>
      </c>
      <c r="E476" s="14">
        <v>936.33</v>
      </c>
    </row>
    <row r="477" spans="2:5" x14ac:dyDescent="0.3">
      <c r="B477" s="13" t="s">
        <v>76</v>
      </c>
      <c r="C477" s="13" t="s">
        <v>88</v>
      </c>
      <c r="D477" s="13" t="s">
        <v>87</v>
      </c>
      <c r="E477" s="14">
        <v>298.29999999999995</v>
      </c>
    </row>
    <row r="478" spans="2:5" x14ac:dyDescent="0.3">
      <c r="B478" s="13" t="s">
        <v>79</v>
      </c>
      <c r="C478" s="13" t="s">
        <v>74</v>
      </c>
      <c r="D478" s="13" t="s">
        <v>84</v>
      </c>
      <c r="E478" s="14">
        <v>488.11</v>
      </c>
    </row>
    <row r="479" spans="2:5" x14ac:dyDescent="0.3">
      <c r="B479" s="13" t="s">
        <v>79</v>
      </c>
      <c r="C479" s="13" t="s">
        <v>74</v>
      </c>
      <c r="D479" s="13" t="s">
        <v>87</v>
      </c>
      <c r="E479" s="14">
        <v>990.49999999999989</v>
      </c>
    </row>
    <row r="480" spans="2:5" x14ac:dyDescent="0.3">
      <c r="B480" s="13" t="s">
        <v>86</v>
      </c>
      <c r="C480" s="13" t="s">
        <v>74</v>
      </c>
      <c r="D480" s="13" t="s">
        <v>78</v>
      </c>
      <c r="E480" s="14">
        <v>207.60000000000002</v>
      </c>
    </row>
    <row r="481" spans="2:5" x14ac:dyDescent="0.3">
      <c r="B481" s="13" t="s">
        <v>86</v>
      </c>
      <c r="C481" s="13" t="s">
        <v>88</v>
      </c>
      <c r="D481" s="13" t="s">
        <v>77</v>
      </c>
      <c r="E481" s="14">
        <v>274.05</v>
      </c>
    </row>
    <row r="482" spans="2:5" x14ac:dyDescent="0.3">
      <c r="B482" s="13" t="s">
        <v>91</v>
      </c>
      <c r="C482" s="13" t="s">
        <v>88</v>
      </c>
      <c r="D482" s="13" t="s">
        <v>87</v>
      </c>
      <c r="E482" s="14">
        <v>912.33</v>
      </c>
    </row>
    <row r="483" spans="2:5" x14ac:dyDescent="0.3">
      <c r="B483" s="13" t="s">
        <v>86</v>
      </c>
      <c r="C483" s="13" t="s">
        <v>74</v>
      </c>
      <c r="D483" s="13" t="s">
        <v>84</v>
      </c>
      <c r="E483" s="14">
        <v>674.90000000000009</v>
      </c>
    </row>
    <row r="484" spans="2:5" x14ac:dyDescent="0.3">
      <c r="B484" s="13" t="s">
        <v>86</v>
      </c>
      <c r="C484" s="13" t="s">
        <v>88</v>
      </c>
      <c r="D484" s="13" t="s">
        <v>82</v>
      </c>
      <c r="E484" s="14">
        <v>467.52</v>
      </c>
    </row>
    <row r="485" spans="2:5" x14ac:dyDescent="0.3">
      <c r="B485" s="13" t="s">
        <v>85</v>
      </c>
      <c r="C485" s="13" t="s">
        <v>89</v>
      </c>
      <c r="D485" s="13" t="s">
        <v>75</v>
      </c>
      <c r="E485" s="14">
        <v>3526.56</v>
      </c>
    </row>
    <row r="486" spans="2:5" x14ac:dyDescent="0.3">
      <c r="B486" s="13" t="s">
        <v>85</v>
      </c>
      <c r="C486" s="13" t="s">
        <v>83</v>
      </c>
      <c r="D486" s="13" t="s">
        <v>84</v>
      </c>
      <c r="E486" s="14">
        <v>579.12</v>
      </c>
    </row>
    <row r="487" spans="2:5" x14ac:dyDescent="0.3">
      <c r="B487" s="13" t="s">
        <v>73</v>
      </c>
      <c r="C487" s="13" t="s">
        <v>74</v>
      </c>
      <c r="D487" s="13" t="s">
        <v>77</v>
      </c>
      <c r="E487" s="14">
        <v>1317.2</v>
      </c>
    </row>
    <row r="488" spans="2:5" x14ac:dyDescent="0.3">
      <c r="B488" s="13" t="s">
        <v>79</v>
      </c>
      <c r="C488" s="13" t="s">
        <v>81</v>
      </c>
      <c r="D488" s="13" t="s">
        <v>78</v>
      </c>
      <c r="E488" s="14">
        <v>2902.9300000000003</v>
      </c>
    </row>
    <row r="489" spans="2:5" x14ac:dyDescent="0.3">
      <c r="B489" s="13" t="s">
        <v>76</v>
      </c>
      <c r="C489" s="13" t="s">
        <v>90</v>
      </c>
      <c r="D489" s="13" t="s">
        <v>84</v>
      </c>
      <c r="E489" s="14">
        <v>198.24</v>
      </c>
    </row>
    <row r="490" spans="2:5" x14ac:dyDescent="0.3">
      <c r="B490" s="13" t="s">
        <v>79</v>
      </c>
      <c r="C490" s="13" t="s">
        <v>89</v>
      </c>
      <c r="D490" s="13" t="s">
        <v>78</v>
      </c>
      <c r="E490" s="14">
        <v>4984.6500000000005</v>
      </c>
    </row>
    <row r="491" spans="2:5" x14ac:dyDescent="0.3">
      <c r="B491" s="13" t="s">
        <v>91</v>
      </c>
      <c r="C491" s="13" t="s">
        <v>74</v>
      </c>
      <c r="D491" s="13" t="s">
        <v>78</v>
      </c>
      <c r="E491" s="14">
        <v>1002.2399999999999</v>
      </c>
    </row>
    <row r="492" spans="2:5" x14ac:dyDescent="0.3">
      <c r="B492" s="13" t="s">
        <v>86</v>
      </c>
      <c r="C492" s="13" t="s">
        <v>89</v>
      </c>
      <c r="D492" s="13" t="s">
        <v>78</v>
      </c>
      <c r="E492" s="14">
        <v>1652.64</v>
      </c>
    </row>
    <row r="493" spans="2:5" x14ac:dyDescent="0.3">
      <c r="B493" s="13" t="s">
        <v>79</v>
      </c>
      <c r="C493" s="13" t="s">
        <v>80</v>
      </c>
      <c r="D493" s="13" t="s">
        <v>82</v>
      </c>
      <c r="E493" s="14">
        <v>208.95</v>
      </c>
    </row>
    <row r="494" spans="2:5" x14ac:dyDescent="0.3">
      <c r="B494" s="13" t="s">
        <v>91</v>
      </c>
      <c r="C494" s="13" t="s">
        <v>80</v>
      </c>
      <c r="D494" s="13" t="s">
        <v>82</v>
      </c>
      <c r="E494" s="14">
        <v>60.75</v>
      </c>
    </row>
    <row r="495" spans="2:5" x14ac:dyDescent="0.3">
      <c r="B495" s="13" t="s">
        <v>76</v>
      </c>
      <c r="C495" s="13" t="s">
        <v>90</v>
      </c>
      <c r="D495" s="13" t="s">
        <v>84</v>
      </c>
      <c r="E495" s="14">
        <v>433.5</v>
      </c>
    </row>
    <row r="496" spans="2:5" x14ac:dyDescent="0.3">
      <c r="B496" s="13" t="s">
        <v>79</v>
      </c>
      <c r="C496" s="13" t="s">
        <v>83</v>
      </c>
      <c r="D496" s="13" t="s">
        <v>87</v>
      </c>
      <c r="E496" s="14">
        <v>289.05</v>
      </c>
    </row>
    <row r="497" spans="2:5" x14ac:dyDescent="0.3">
      <c r="B497" s="13" t="s">
        <v>91</v>
      </c>
      <c r="C497" s="13" t="s">
        <v>81</v>
      </c>
      <c r="D497" s="13" t="s">
        <v>77</v>
      </c>
      <c r="E497" s="14">
        <v>2127.7199999999998</v>
      </c>
    </row>
    <row r="498" spans="2:5" x14ac:dyDescent="0.3">
      <c r="B498" s="13" t="s">
        <v>86</v>
      </c>
      <c r="C498" s="13" t="s">
        <v>89</v>
      </c>
      <c r="D498" s="13" t="s">
        <v>82</v>
      </c>
      <c r="E498" s="14">
        <v>7925.26</v>
      </c>
    </row>
    <row r="499" spans="2:5" x14ac:dyDescent="0.3">
      <c r="B499" s="13" t="s">
        <v>79</v>
      </c>
      <c r="C499" s="13" t="s">
        <v>88</v>
      </c>
      <c r="D499" s="13" t="s">
        <v>78</v>
      </c>
      <c r="E499" s="14">
        <v>294.25</v>
      </c>
    </row>
    <row r="500" spans="2:5" x14ac:dyDescent="0.3">
      <c r="B500" s="13" t="s">
        <v>76</v>
      </c>
      <c r="C500" s="13" t="s">
        <v>74</v>
      </c>
      <c r="D500" s="13" t="s">
        <v>77</v>
      </c>
      <c r="E500" s="14">
        <v>304.10000000000002</v>
      </c>
    </row>
    <row r="501" spans="2:5" x14ac:dyDescent="0.3">
      <c r="B501" s="13" t="s">
        <v>73</v>
      </c>
      <c r="C501" s="13" t="s">
        <v>90</v>
      </c>
      <c r="D501" s="13" t="s">
        <v>87</v>
      </c>
      <c r="E501" s="14">
        <v>2507.56</v>
      </c>
    </row>
    <row r="502" spans="2:5" x14ac:dyDescent="0.3">
      <c r="B502" s="13" t="s">
        <v>85</v>
      </c>
      <c r="C502" s="13" t="s">
        <v>81</v>
      </c>
      <c r="D502" s="13" t="s">
        <v>84</v>
      </c>
      <c r="E502" s="14">
        <v>1168.1199999999999</v>
      </c>
    </row>
    <row r="503" spans="2:5" x14ac:dyDescent="0.3">
      <c r="B503" s="13" t="s">
        <v>73</v>
      </c>
      <c r="C503" s="13" t="s">
        <v>83</v>
      </c>
      <c r="D503" s="13" t="s">
        <v>82</v>
      </c>
      <c r="E503" s="14">
        <v>668.44</v>
      </c>
    </row>
    <row r="504" spans="2:5" x14ac:dyDescent="0.3">
      <c r="B504" s="13" t="s">
        <v>79</v>
      </c>
      <c r="C504" s="13" t="s">
        <v>74</v>
      </c>
      <c r="D504" s="13" t="s">
        <v>77</v>
      </c>
      <c r="E504" s="14">
        <v>168.06</v>
      </c>
    </row>
    <row r="505" spans="2:5" x14ac:dyDescent="0.3">
      <c r="B505" s="13" t="s">
        <v>79</v>
      </c>
      <c r="C505" s="13" t="s">
        <v>80</v>
      </c>
      <c r="D505" s="13" t="s">
        <v>87</v>
      </c>
      <c r="E505" s="14">
        <v>158.62</v>
      </c>
    </row>
    <row r="506" spans="2:5" x14ac:dyDescent="0.3">
      <c r="B506" s="13" t="s">
        <v>86</v>
      </c>
      <c r="C506" s="13" t="s">
        <v>83</v>
      </c>
      <c r="D506" s="13" t="s">
        <v>77</v>
      </c>
      <c r="E506" s="14">
        <v>461.90000000000003</v>
      </c>
    </row>
    <row r="507" spans="2:5" x14ac:dyDescent="0.3">
      <c r="B507" s="13" t="s">
        <v>91</v>
      </c>
      <c r="C507" s="13" t="s">
        <v>81</v>
      </c>
      <c r="D507" s="13" t="s">
        <v>75</v>
      </c>
      <c r="E507" s="14">
        <v>1469.7</v>
      </c>
    </row>
    <row r="508" spans="2:5" x14ac:dyDescent="0.3">
      <c r="B508" s="13" t="s">
        <v>85</v>
      </c>
      <c r="C508" s="13" t="s">
        <v>89</v>
      </c>
      <c r="D508" s="13" t="s">
        <v>87</v>
      </c>
      <c r="E508" s="14">
        <v>2900.6</v>
      </c>
    </row>
    <row r="509" spans="2:5" x14ac:dyDescent="0.3">
      <c r="B509" s="13" t="s">
        <v>73</v>
      </c>
      <c r="C509" s="13" t="s">
        <v>90</v>
      </c>
      <c r="D509" s="13" t="s">
        <v>87</v>
      </c>
      <c r="E509" s="14">
        <v>510.22999999999996</v>
      </c>
    </row>
    <row r="510" spans="2:5" x14ac:dyDescent="0.3">
      <c r="B510" s="13" t="s">
        <v>86</v>
      </c>
      <c r="C510" s="13" t="s">
        <v>80</v>
      </c>
      <c r="D510" s="13" t="s">
        <v>82</v>
      </c>
      <c r="E510" s="14">
        <v>139.92000000000002</v>
      </c>
    </row>
    <row r="511" spans="2:5" x14ac:dyDescent="0.3">
      <c r="B511" s="13" t="s">
        <v>79</v>
      </c>
      <c r="C511" s="13" t="s">
        <v>83</v>
      </c>
      <c r="D511" s="13" t="s">
        <v>87</v>
      </c>
      <c r="E511" s="14">
        <v>528.66999999999996</v>
      </c>
    </row>
    <row r="512" spans="2:5" x14ac:dyDescent="0.3">
      <c r="B512" s="13" t="s">
        <v>79</v>
      </c>
      <c r="C512" s="13" t="s">
        <v>80</v>
      </c>
      <c r="D512" s="13" t="s">
        <v>84</v>
      </c>
      <c r="E512" s="14">
        <v>289.40999999999997</v>
      </c>
    </row>
    <row r="513" spans="2:5" x14ac:dyDescent="0.3">
      <c r="B513" s="13" t="s">
        <v>73</v>
      </c>
      <c r="C513" s="13" t="s">
        <v>89</v>
      </c>
      <c r="D513" s="13" t="s">
        <v>75</v>
      </c>
      <c r="E513" s="14">
        <v>5697.36</v>
      </c>
    </row>
    <row r="514" spans="2:5" x14ac:dyDescent="0.3">
      <c r="B514" s="13" t="s">
        <v>73</v>
      </c>
      <c r="C514" s="13" t="s">
        <v>80</v>
      </c>
      <c r="D514" s="13" t="s">
        <v>82</v>
      </c>
      <c r="E514" s="14">
        <v>204.98</v>
      </c>
    </row>
    <row r="515" spans="2:5" x14ac:dyDescent="0.3">
      <c r="B515" s="13" t="s">
        <v>76</v>
      </c>
      <c r="C515" s="13" t="s">
        <v>74</v>
      </c>
      <c r="D515" s="13" t="s">
        <v>75</v>
      </c>
      <c r="E515" s="14">
        <v>1053.75</v>
      </c>
    </row>
    <row r="516" spans="2:5" x14ac:dyDescent="0.3">
      <c r="B516" s="13" t="s">
        <v>91</v>
      </c>
      <c r="C516" s="13" t="s">
        <v>88</v>
      </c>
      <c r="D516" s="13" t="s">
        <v>82</v>
      </c>
      <c r="E516" s="14">
        <v>580.32000000000005</v>
      </c>
    </row>
    <row r="517" spans="2:5" x14ac:dyDescent="0.3">
      <c r="B517" s="13" t="s">
        <v>73</v>
      </c>
      <c r="C517" s="13" t="s">
        <v>74</v>
      </c>
      <c r="D517" s="13" t="s">
        <v>75</v>
      </c>
      <c r="E517" s="14">
        <v>1306.96</v>
      </c>
    </row>
    <row r="518" spans="2:5" x14ac:dyDescent="0.3">
      <c r="B518" s="13" t="s">
        <v>73</v>
      </c>
      <c r="C518" s="13" t="s">
        <v>89</v>
      </c>
      <c r="D518" s="13" t="s">
        <v>78</v>
      </c>
      <c r="E518" s="14">
        <v>5970.9600000000009</v>
      </c>
    </row>
    <row r="519" spans="2:5" x14ac:dyDescent="0.3">
      <c r="B519" s="13" t="s">
        <v>85</v>
      </c>
      <c r="C519" s="13" t="s">
        <v>88</v>
      </c>
      <c r="D519" s="13" t="s">
        <v>77</v>
      </c>
      <c r="E519" s="14">
        <v>271.52</v>
      </c>
    </row>
    <row r="520" spans="2:5" x14ac:dyDescent="0.3">
      <c r="B520" s="13" t="s">
        <v>73</v>
      </c>
      <c r="C520" s="13" t="s">
        <v>74</v>
      </c>
      <c r="D520" s="13" t="s">
        <v>75</v>
      </c>
      <c r="E520" s="14">
        <v>953.37</v>
      </c>
    </row>
    <row r="521" spans="2:5" x14ac:dyDescent="0.3">
      <c r="B521" s="13" t="s">
        <v>79</v>
      </c>
      <c r="C521" s="13" t="s">
        <v>81</v>
      </c>
      <c r="D521" s="13" t="s">
        <v>77</v>
      </c>
      <c r="E521" s="14">
        <v>973</v>
      </c>
    </row>
    <row r="522" spans="2:5" x14ac:dyDescent="0.3">
      <c r="B522" s="13" t="s">
        <v>79</v>
      </c>
      <c r="C522" s="13" t="s">
        <v>81</v>
      </c>
      <c r="D522" s="13" t="s">
        <v>78</v>
      </c>
      <c r="E522" s="14">
        <v>565.76</v>
      </c>
    </row>
    <row r="523" spans="2:5" x14ac:dyDescent="0.3">
      <c r="B523" s="13" t="s">
        <v>86</v>
      </c>
      <c r="C523" s="13" t="s">
        <v>81</v>
      </c>
      <c r="D523" s="13" t="s">
        <v>87</v>
      </c>
      <c r="E523" s="14">
        <v>1944.3600000000001</v>
      </c>
    </row>
    <row r="524" spans="2:5" x14ac:dyDescent="0.3">
      <c r="B524" s="13" t="s">
        <v>86</v>
      </c>
      <c r="C524" s="13" t="s">
        <v>90</v>
      </c>
      <c r="D524" s="13" t="s">
        <v>87</v>
      </c>
      <c r="E524" s="14">
        <v>343.71000000000004</v>
      </c>
    </row>
    <row r="525" spans="2:5" x14ac:dyDescent="0.3">
      <c r="B525" s="13" t="s">
        <v>85</v>
      </c>
      <c r="C525" s="13" t="s">
        <v>81</v>
      </c>
      <c r="D525" s="13" t="s">
        <v>84</v>
      </c>
      <c r="E525" s="14">
        <v>2950.23</v>
      </c>
    </row>
    <row r="526" spans="2:5" x14ac:dyDescent="0.3">
      <c r="B526" s="13" t="s">
        <v>76</v>
      </c>
      <c r="C526" s="13" t="s">
        <v>88</v>
      </c>
      <c r="D526" s="13" t="s">
        <v>78</v>
      </c>
      <c r="E526" s="14">
        <v>660.15</v>
      </c>
    </row>
    <row r="527" spans="2:5" x14ac:dyDescent="0.3">
      <c r="B527" s="13" t="s">
        <v>79</v>
      </c>
      <c r="C527" s="13" t="s">
        <v>81</v>
      </c>
      <c r="D527" s="13" t="s">
        <v>75</v>
      </c>
      <c r="E527" s="14">
        <v>544.79999999999995</v>
      </c>
    </row>
    <row r="528" spans="2:5" x14ac:dyDescent="0.3">
      <c r="B528" s="13" t="s">
        <v>85</v>
      </c>
      <c r="C528" s="13" t="s">
        <v>81</v>
      </c>
      <c r="D528" s="13" t="s">
        <v>87</v>
      </c>
      <c r="E528" s="14">
        <v>409.79999999999995</v>
      </c>
    </row>
    <row r="529" spans="2:5" x14ac:dyDescent="0.3">
      <c r="B529" s="13" t="s">
        <v>73</v>
      </c>
      <c r="C529" s="13" t="s">
        <v>89</v>
      </c>
      <c r="D529" s="13" t="s">
        <v>78</v>
      </c>
      <c r="E529" s="14">
        <v>1645.9299999999998</v>
      </c>
    </row>
    <row r="530" spans="2:5" x14ac:dyDescent="0.3">
      <c r="B530" s="13" t="s">
        <v>76</v>
      </c>
      <c r="C530" s="13" t="s">
        <v>89</v>
      </c>
      <c r="D530" s="13" t="s">
        <v>84</v>
      </c>
      <c r="E530" s="14">
        <v>2212</v>
      </c>
    </row>
    <row r="531" spans="2:5" x14ac:dyDescent="0.3">
      <c r="B531" s="13" t="s">
        <v>76</v>
      </c>
      <c r="C531" s="13" t="s">
        <v>89</v>
      </c>
      <c r="D531" s="13" t="s">
        <v>77</v>
      </c>
      <c r="E531" s="14">
        <v>3100.02</v>
      </c>
    </row>
    <row r="532" spans="2:5" x14ac:dyDescent="0.3">
      <c r="B532" s="13" t="s">
        <v>91</v>
      </c>
      <c r="C532" s="13" t="s">
        <v>81</v>
      </c>
      <c r="D532" s="13" t="s">
        <v>78</v>
      </c>
      <c r="E532" s="14">
        <v>1834.2800000000002</v>
      </c>
    </row>
    <row r="533" spans="2:5" x14ac:dyDescent="0.3">
      <c r="B533" s="13" t="s">
        <v>79</v>
      </c>
      <c r="C533" s="13" t="s">
        <v>74</v>
      </c>
      <c r="D533" s="13" t="s">
        <v>78</v>
      </c>
      <c r="E533" s="14">
        <v>129.28</v>
      </c>
    </row>
    <row r="534" spans="2:5" x14ac:dyDescent="0.3">
      <c r="B534" s="13" t="s">
        <v>76</v>
      </c>
      <c r="C534" s="13" t="s">
        <v>83</v>
      </c>
      <c r="D534" s="13" t="s">
        <v>78</v>
      </c>
      <c r="E534" s="14">
        <v>241.20000000000002</v>
      </c>
    </row>
    <row r="535" spans="2:5" x14ac:dyDescent="0.3">
      <c r="B535" s="13" t="s">
        <v>73</v>
      </c>
      <c r="C535" s="13" t="s">
        <v>88</v>
      </c>
      <c r="D535" s="13" t="s">
        <v>78</v>
      </c>
      <c r="E535" s="14">
        <v>196.24</v>
      </c>
    </row>
    <row r="536" spans="2:5" x14ac:dyDescent="0.3">
      <c r="B536" s="13" t="s">
        <v>73</v>
      </c>
      <c r="C536" s="13" t="s">
        <v>80</v>
      </c>
      <c r="D536" s="13" t="s">
        <v>77</v>
      </c>
      <c r="E536" s="14">
        <v>245</v>
      </c>
    </row>
    <row r="537" spans="2:5" x14ac:dyDescent="0.3">
      <c r="B537" s="13" t="s">
        <v>85</v>
      </c>
      <c r="C537" s="13" t="s">
        <v>90</v>
      </c>
      <c r="D537" s="13" t="s">
        <v>82</v>
      </c>
      <c r="E537" s="14">
        <v>374.88</v>
      </c>
    </row>
    <row r="538" spans="2:5" x14ac:dyDescent="0.3">
      <c r="B538" s="13" t="s">
        <v>86</v>
      </c>
      <c r="C538" s="13" t="s">
        <v>89</v>
      </c>
      <c r="D538" s="13" t="s">
        <v>78</v>
      </c>
      <c r="E538" s="14">
        <v>5766.06</v>
      </c>
    </row>
    <row r="539" spans="2:5" x14ac:dyDescent="0.3">
      <c r="B539" s="13" t="s">
        <v>76</v>
      </c>
      <c r="C539" s="13" t="s">
        <v>83</v>
      </c>
      <c r="D539" s="13" t="s">
        <v>75</v>
      </c>
      <c r="E539" s="14">
        <v>57.32</v>
      </c>
    </row>
    <row r="540" spans="2:5" x14ac:dyDescent="0.3">
      <c r="B540" s="13" t="s">
        <v>73</v>
      </c>
      <c r="C540" s="13" t="s">
        <v>88</v>
      </c>
      <c r="D540" s="13" t="s">
        <v>87</v>
      </c>
      <c r="E540" s="14">
        <v>374.67</v>
      </c>
    </row>
    <row r="541" spans="2:5" x14ac:dyDescent="0.3">
      <c r="B541" s="13" t="s">
        <v>79</v>
      </c>
      <c r="C541" s="13" t="s">
        <v>74</v>
      </c>
      <c r="D541" s="13" t="s">
        <v>84</v>
      </c>
      <c r="E541" s="14">
        <v>451.5</v>
      </c>
    </row>
    <row r="542" spans="2:5" x14ac:dyDescent="0.3">
      <c r="B542" s="13" t="s">
        <v>73</v>
      </c>
      <c r="C542" s="13" t="s">
        <v>89</v>
      </c>
      <c r="D542" s="13" t="s">
        <v>78</v>
      </c>
      <c r="E542" s="14">
        <v>2177.14</v>
      </c>
    </row>
    <row r="543" spans="2:5" x14ac:dyDescent="0.3">
      <c r="B543" s="13" t="s">
        <v>76</v>
      </c>
      <c r="C543" s="13" t="s">
        <v>90</v>
      </c>
      <c r="D543" s="13" t="s">
        <v>82</v>
      </c>
      <c r="E543" s="14">
        <v>170.04</v>
      </c>
    </row>
    <row r="544" spans="2:5" x14ac:dyDescent="0.3">
      <c r="B544" s="13" t="s">
        <v>79</v>
      </c>
      <c r="C544" s="13" t="s">
        <v>74</v>
      </c>
      <c r="D544" s="13" t="s">
        <v>75</v>
      </c>
      <c r="E544" s="14">
        <v>828.63</v>
      </c>
    </row>
    <row r="545" spans="2:5" x14ac:dyDescent="0.3">
      <c r="B545" s="13" t="s">
        <v>85</v>
      </c>
      <c r="C545" s="13" t="s">
        <v>90</v>
      </c>
      <c r="D545" s="13" t="s">
        <v>78</v>
      </c>
      <c r="E545" s="14">
        <v>172.07999999999998</v>
      </c>
    </row>
    <row r="546" spans="2:5" x14ac:dyDescent="0.3">
      <c r="B546" s="13" t="s">
        <v>73</v>
      </c>
      <c r="C546" s="13" t="s">
        <v>83</v>
      </c>
      <c r="D546" s="13" t="s">
        <v>82</v>
      </c>
      <c r="E546" s="14">
        <v>312.2</v>
      </c>
    </row>
    <row r="547" spans="2:5" x14ac:dyDescent="0.3">
      <c r="B547" s="13" t="s">
        <v>85</v>
      </c>
      <c r="C547" s="13" t="s">
        <v>89</v>
      </c>
      <c r="D547" s="13" t="s">
        <v>78</v>
      </c>
      <c r="E547" s="14">
        <v>2717.6</v>
      </c>
    </row>
    <row r="548" spans="2:5" x14ac:dyDescent="0.3">
      <c r="B548" s="13" t="s">
        <v>73</v>
      </c>
      <c r="C548" s="13" t="s">
        <v>83</v>
      </c>
      <c r="D548" s="13" t="s">
        <v>77</v>
      </c>
      <c r="E548" s="14">
        <v>619.20000000000005</v>
      </c>
    </row>
    <row r="549" spans="2:5" x14ac:dyDescent="0.3">
      <c r="B549" s="13" t="s">
        <v>73</v>
      </c>
      <c r="C549" s="13" t="s">
        <v>81</v>
      </c>
      <c r="D549" s="13" t="s">
        <v>77</v>
      </c>
      <c r="E549" s="14">
        <v>265.62</v>
      </c>
    </row>
    <row r="550" spans="2:5" x14ac:dyDescent="0.3">
      <c r="B550" s="13" t="s">
        <v>91</v>
      </c>
      <c r="C550" s="13" t="s">
        <v>74</v>
      </c>
      <c r="D550" s="13" t="s">
        <v>84</v>
      </c>
      <c r="E550" s="14">
        <v>1233.5400000000002</v>
      </c>
    </row>
    <row r="551" spans="2:5" x14ac:dyDescent="0.3">
      <c r="B551" s="13" t="s">
        <v>86</v>
      </c>
      <c r="C551" s="13" t="s">
        <v>74</v>
      </c>
      <c r="D551" s="13" t="s">
        <v>77</v>
      </c>
      <c r="E551" s="14">
        <v>1828.16</v>
      </c>
    </row>
    <row r="552" spans="2:5" x14ac:dyDescent="0.3">
      <c r="B552" s="13" t="s">
        <v>86</v>
      </c>
      <c r="C552" s="13" t="s">
        <v>90</v>
      </c>
      <c r="D552" s="13" t="s">
        <v>87</v>
      </c>
      <c r="E552" s="14">
        <v>644.52</v>
      </c>
    </row>
    <row r="553" spans="2:5" x14ac:dyDescent="0.3">
      <c r="B553" s="13" t="s">
        <v>73</v>
      </c>
      <c r="C553" s="13" t="s">
        <v>81</v>
      </c>
      <c r="D553" s="13" t="s">
        <v>75</v>
      </c>
      <c r="E553" s="14">
        <v>488.75</v>
      </c>
    </row>
    <row r="554" spans="2:5" x14ac:dyDescent="0.3">
      <c r="B554" s="13" t="s">
        <v>91</v>
      </c>
      <c r="C554" s="13" t="s">
        <v>89</v>
      </c>
      <c r="D554" s="13" t="s">
        <v>77</v>
      </c>
      <c r="E554" s="14">
        <v>2330.25</v>
      </c>
    </row>
    <row r="555" spans="2:5" x14ac:dyDescent="0.3">
      <c r="B555" s="13" t="s">
        <v>76</v>
      </c>
      <c r="C555" s="13" t="s">
        <v>88</v>
      </c>
      <c r="D555" s="13" t="s">
        <v>84</v>
      </c>
      <c r="E555" s="14">
        <v>876.24</v>
      </c>
    </row>
    <row r="556" spans="2:5" x14ac:dyDescent="0.3">
      <c r="B556" s="13" t="s">
        <v>85</v>
      </c>
      <c r="C556" s="13" t="s">
        <v>74</v>
      </c>
      <c r="D556" s="13" t="s">
        <v>78</v>
      </c>
      <c r="E556" s="14">
        <v>1369.5</v>
      </c>
    </row>
    <row r="557" spans="2:5" x14ac:dyDescent="0.3">
      <c r="B557" s="13" t="s">
        <v>73</v>
      </c>
      <c r="C557" s="13" t="s">
        <v>90</v>
      </c>
      <c r="D557" s="13" t="s">
        <v>84</v>
      </c>
      <c r="E557" s="14">
        <v>163.13</v>
      </c>
    </row>
    <row r="558" spans="2:5" x14ac:dyDescent="0.3">
      <c r="B558" s="13" t="s">
        <v>85</v>
      </c>
      <c r="C558" s="13" t="s">
        <v>80</v>
      </c>
      <c r="D558" s="13" t="s">
        <v>75</v>
      </c>
      <c r="E558" s="14">
        <v>251.97000000000003</v>
      </c>
    </row>
    <row r="559" spans="2:5" x14ac:dyDescent="0.3">
      <c r="B559" s="13" t="s">
        <v>91</v>
      </c>
      <c r="C559" s="13" t="s">
        <v>80</v>
      </c>
      <c r="D559" s="13" t="s">
        <v>84</v>
      </c>
      <c r="E559" s="14">
        <v>172.39999999999998</v>
      </c>
    </row>
    <row r="560" spans="2:5" x14ac:dyDescent="0.3">
      <c r="B560" s="13" t="s">
        <v>79</v>
      </c>
      <c r="C560" s="13" t="s">
        <v>89</v>
      </c>
      <c r="D560" s="13" t="s">
        <v>84</v>
      </c>
      <c r="E560" s="14">
        <v>1388.5</v>
      </c>
    </row>
    <row r="561" spans="2:5" x14ac:dyDescent="0.3">
      <c r="B561" s="13" t="s">
        <v>76</v>
      </c>
      <c r="C561" s="13" t="s">
        <v>83</v>
      </c>
      <c r="D561" s="13" t="s">
        <v>77</v>
      </c>
      <c r="E561" s="14">
        <v>282.54000000000002</v>
      </c>
    </row>
    <row r="562" spans="2:5" x14ac:dyDescent="0.3">
      <c r="B562" s="13" t="s">
        <v>86</v>
      </c>
      <c r="C562" s="13" t="s">
        <v>88</v>
      </c>
      <c r="D562" s="13" t="s">
        <v>75</v>
      </c>
      <c r="E562" s="14">
        <v>876.52</v>
      </c>
    </row>
    <row r="563" spans="2:5" x14ac:dyDescent="0.3">
      <c r="B563" s="13" t="s">
        <v>79</v>
      </c>
      <c r="C563" s="13" t="s">
        <v>89</v>
      </c>
      <c r="D563" s="13" t="s">
        <v>75</v>
      </c>
      <c r="E563" s="14">
        <v>5378.76</v>
      </c>
    </row>
    <row r="564" spans="2:5" x14ac:dyDescent="0.3">
      <c r="B564" s="13" t="s">
        <v>91</v>
      </c>
      <c r="C564" s="13" t="s">
        <v>74</v>
      </c>
      <c r="D564" s="13" t="s">
        <v>75</v>
      </c>
      <c r="E564" s="14">
        <v>24.869999999999997</v>
      </c>
    </row>
    <row r="565" spans="2:5" x14ac:dyDescent="0.3">
      <c r="B565" s="13" t="s">
        <v>73</v>
      </c>
      <c r="C565" s="13" t="s">
        <v>88</v>
      </c>
      <c r="D565" s="13" t="s">
        <v>82</v>
      </c>
      <c r="E565" s="14">
        <v>126.72</v>
      </c>
    </row>
    <row r="566" spans="2:5" x14ac:dyDescent="0.3">
      <c r="B566" s="13" t="s">
        <v>79</v>
      </c>
      <c r="C566" s="13" t="s">
        <v>74</v>
      </c>
      <c r="D566" s="13" t="s">
        <v>84</v>
      </c>
      <c r="E566" s="14">
        <v>988.16</v>
      </c>
    </row>
    <row r="567" spans="2:5" x14ac:dyDescent="0.3">
      <c r="B567" s="13" t="s">
        <v>91</v>
      </c>
      <c r="C567" s="13" t="s">
        <v>88</v>
      </c>
      <c r="D567" s="13" t="s">
        <v>75</v>
      </c>
      <c r="E567" s="14">
        <v>794.64</v>
      </c>
    </row>
    <row r="568" spans="2:5" x14ac:dyDescent="0.3">
      <c r="B568" s="13" t="s">
        <v>73</v>
      </c>
      <c r="C568" s="13" t="s">
        <v>89</v>
      </c>
      <c r="D568" s="13" t="s">
        <v>82</v>
      </c>
      <c r="E568" s="14">
        <v>2027.6399999999999</v>
      </c>
    </row>
    <row r="569" spans="2:5" x14ac:dyDescent="0.3">
      <c r="B569" s="13" t="s">
        <v>79</v>
      </c>
      <c r="C569" s="13" t="s">
        <v>74</v>
      </c>
      <c r="D569" s="13" t="s">
        <v>84</v>
      </c>
      <c r="E569" s="14">
        <v>881.58999999999992</v>
      </c>
    </row>
    <row r="570" spans="2:5" x14ac:dyDescent="0.3">
      <c r="B570" s="13" t="s">
        <v>85</v>
      </c>
      <c r="C570" s="13" t="s">
        <v>74</v>
      </c>
      <c r="D570" s="13" t="s">
        <v>77</v>
      </c>
      <c r="E570" s="14">
        <v>1481.2</v>
      </c>
    </row>
    <row r="571" spans="2:5" x14ac:dyDescent="0.3">
      <c r="B571" s="13" t="s">
        <v>91</v>
      </c>
      <c r="C571" s="13" t="s">
        <v>83</v>
      </c>
      <c r="D571" s="13" t="s">
        <v>77</v>
      </c>
      <c r="E571" s="14">
        <v>172.7</v>
      </c>
    </row>
    <row r="572" spans="2:5" x14ac:dyDescent="0.3">
      <c r="B572" s="13" t="s">
        <v>91</v>
      </c>
      <c r="C572" s="13" t="s">
        <v>80</v>
      </c>
      <c r="D572" s="13" t="s">
        <v>87</v>
      </c>
      <c r="E572" s="14">
        <v>290.45</v>
      </c>
    </row>
    <row r="573" spans="2:5" x14ac:dyDescent="0.3">
      <c r="B573" s="13" t="s">
        <v>73</v>
      </c>
      <c r="C573" s="13" t="s">
        <v>74</v>
      </c>
      <c r="D573" s="13" t="s">
        <v>87</v>
      </c>
      <c r="E573" s="14">
        <v>960</v>
      </c>
    </row>
    <row r="574" spans="2:5" x14ac:dyDescent="0.3">
      <c r="B574" s="13" t="s">
        <v>76</v>
      </c>
      <c r="C574" s="13" t="s">
        <v>90</v>
      </c>
      <c r="D574" s="13" t="s">
        <v>84</v>
      </c>
      <c r="E574" s="14">
        <v>593.27</v>
      </c>
    </row>
    <row r="575" spans="2:5" x14ac:dyDescent="0.3">
      <c r="B575" s="13" t="s">
        <v>79</v>
      </c>
      <c r="C575" s="13" t="s">
        <v>90</v>
      </c>
      <c r="D575" s="13" t="s">
        <v>75</v>
      </c>
      <c r="E575" s="14">
        <v>281.88</v>
      </c>
    </row>
    <row r="576" spans="2:5" x14ac:dyDescent="0.3">
      <c r="B576" s="13" t="s">
        <v>73</v>
      </c>
      <c r="C576" s="13" t="s">
        <v>88</v>
      </c>
      <c r="D576" s="13" t="s">
        <v>87</v>
      </c>
      <c r="E576" s="14">
        <v>433.3</v>
      </c>
    </row>
    <row r="577" spans="2:5" x14ac:dyDescent="0.3">
      <c r="B577" s="13" t="s">
        <v>91</v>
      </c>
      <c r="C577" s="13" t="s">
        <v>83</v>
      </c>
      <c r="D577" s="13" t="s">
        <v>84</v>
      </c>
      <c r="E577" s="14">
        <v>191.07000000000002</v>
      </c>
    </row>
    <row r="578" spans="2:5" x14ac:dyDescent="0.3">
      <c r="B578" s="13" t="s">
        <v>79</v>
      </c>
      <c r="C578" s="13" t="s">
        <v>88</v>
      </c>
      <c r="D578" s="13" t="s">
        <v>78</v>
      </c>
      <c r="E578" s="14">
        <v>1060.56</v>
      </c>
    </row>
    <row r="579" spans="2:5" x14ac:dyDescent="0.3">
      <c r="B579" s="13" t="s">
        <v>73</v>
      </c>
      <c r="C579" s="13" t="s">
        <v>74</v>
      </c>
      <c r="D579" s="13" t="s">
        <v>82</v>
      </c>
      <c r="E579" s="14">
        <v>938.86</v>
      </c>
    </row>
    <row r="580" spans="2:5" x14ac:dyDescent="0.3">
      <c r="B580" s="13" t="s">
        <v>79</v>
      </c>
      <c r="C580" s="13" t="s">
        <v>81</v>
      </c>
      <c r="D580" s="13" t="s">
        <v>78</v>
      </c>
      <c r="E580" s="14">
        <v>294.85000000000002</v>
      </c>
    </row>
    <row r="581" spans="2:5" x14ac:dyDescent="0.3">
      <c r="B581" s="13" t="s">
        <v>86</v>
      </c>
      <c r="C581" s="13" t="s">
        <v>89</v>
      </c>
      <c r="D581" s="13" t="s">
        <v>78</v>
      </c>
      <c r="E581" s="14">
        <v>691.47</v>
      </c>
    </row>
    <row r="582" spans="2:5" x14ac:dyDescent="0.3">
      <c r="B582" s="13" t="s">
        <v>76</v>
      </c>
      <c r="C582" s="13" t="s">
        <v>74</v>
      </c>
      <c r="D582" s="13" t="s">
        <v>82</v>
      </c>
      <c r="E582" s="14">
        <v>986.5</v>
      </c>
    </row>
    <row r="583" spans="2:5" x14ac:dyDescent="0.3">
      <c r="B583" s="13" t="s">
        <v>76</v>
      </c>
      <c r="C583" s="13" t="s">
        <v>81</v>
      </c>
      <c r="D583" s="13" t="s">
        <v>78</v>
      </c>
      <c r="E583" s="14">
        <v>1426.2</v>
      </c>
    </row>
    <row r="584" spans="2:5" x14ac:dyDescent="0.3">
      <c r="B584" s="13" t="s">
        <v>86</v>
      </c>
      <c r="C584" s="13" t="s">
        <v>80</v>
      </c>
      <c r="D584" s="13" t="s">
        <v>77</v>
      </c>
      <c r="E584" s="14">
        <v>330.78</v>
      </c>
    </row>
    <row r="585" spans="2:5" x14ac:dyDescent="0.3">
      <c r="B585" s="13" t="s">
        <v>76</v>
      </c>
      <c r="C585" s="13" t="s">
        <v>89</v>
      </c>
      <c r="D585" s="13" t="s">
        <v>87</v>
      </c>
      <c r="E585" s="14">
        <v>3204.13</v>
      </c>
    </row>
    <row r="586" spans="2:5" x14ac:dyDescent="0.3">
      <c r="B586" s="13" t="s">
        <v>91</v>
      </c>
      <c r="C586" s="13" t="s">
        <v>81</v>
      </c>
      <c r="D586" s="13" t="s">
        <v>84</v>
      </c>
      <c r="E586" s="14">
        <v>973.95</v>
      </c>
    </row>
    <row r="587" spans="2:5" x14ac:dyDescent="0.3">
      <c r="B587" s="13" t="s">
        <v>79</v>
      </c>
      <c r="C587" s="13" t="s">
        <v>74</v>
      </c>
      <c r="D587" s="13" t="s">
        <v>78</v>
      </c>
      <c r="E587" s="14">
        <v>603.75</v>
      </c>
    </row>
    <row r="588" spans="2:5" x14ac:dyDescent="0.3">
      <c r="B588" s="13" t="s">
        <v>73</v>
      </c>
      <c r="C588" s="13" t="s">
        <v>83</v>
      </c>
      <c r="D588" s="13" t="s">
        <v>87</v>
      </c>
      <c r="E588" s="14">
        <v>1772.12</v>
      </c>
    </row>
    <row r="589" spans="2:5" x14ac:dyDescent="0.3">
      <c r="B589" s="13" t="s">
        <v>85</v>
      </c>
      <c r="C589" s="13" t="s">
        <v>80</v>
      </c>
      <c r="D589" s="13" t="s">
        <v>82</v>
      </c>
      <c r="E589" s="14">
        <v>183.84</v>
      </c>
    </row>
    <row r="590" spans="2:5" x14ac:dyDescent="0.3">
      <c r="B590" s="13" t="s">
        <v>85</v>
      </c>
      <c r="C590" s="13" t="s">
        <v>83</v>
      </c>
      <c r="D590" s="13" t="s">
        <v>78</v>
      </c>
      <c r="E590" s="14">
        <v>88.320000000000007</v>
      </c>
    </row>
    <row r="591" spans="2:5" x14ac:dyDescent="0.3">
      <c r="B591" s="13" t="s">
        <v>86</v>
      </c>
      <c r="C591" s="13" t="s">
        <v>90</v>
      </c>
      <c r="D591" s="13" t="s">
        <v>84</v>
      </c>
      <c r="E591" s="14">
        <v>647.39</v>
      </c>
    </row>
    <row r="592" spans="2:5" x14ac:dyDescent="0.3">
      <c r="B592" s="13" t="s">
        <v>73</v>
      </c>
      <c r="C592" s="13" t="s">
        <v>74</v>
      </c>
      <c r="D592" s="13" t="s">
        <v>77</v>
      </c>
      <c r="E592" s="14">
        <v>574.4</v>
      </c>
    </row>
    <row r="593" spans="2:5" x14ac:dyDescent="0.3">
      <c r="B593" s="13" t="s">
        <v>79</v>
      </c>
      <c r="C593" s="13" t="s">
        <v>89</v>
      </c>
      <c r="D593" s="13" t="s">
        <v>87</v>
      </c>
      <c r="E593" s="14">
        <v>164.89000000000001</v>
      </c>
    </row>
    <row r="594" spans="2:5" x14ac:dyDescent="0.3">
      <c r="B594" s="13" t="s">
        <v>86</v>
      </c>
      <c r="C594" s="13" t="s">
        <v>83</v>
      </c>
      <c r="D594" s="13" t="s">
        <v>77</v>
      </c>
      <c r="E594" s="14">
        <v>528.95999999999992</v>
      </c>
    </row>
    <row r="595" spans="2:5" x14ac:dyDescent="0.3">
      <c r="B595" s="13" t="s">
        <v>79</v>
      </c>
      <c r="C595" s="13" t="s">
        <v>90</v>
      </c>
      <c r="D595" s="13" t="s">
        <v>87</v>
      </c>
      <c r="E595" s="14">
        <v>176.01999999999998</v>
      </c>
    </row>
    <row r="596" spans="2:5" x14ac:dyDescent="0.3">
      <c r="B596" s="13" t="s">
        <v>91</v>
      </c>
      <c r="C596" s="13" t="s">
        <v>81</v>
      </c>
      <c r="D596" s="13" t="s">
        <v>84</v>
      </c>
      <c r="E596" s="14">
        <v>1497.42</v>
      </c>
    </row>
    <row r="597" spans="2:5" x14ac:dyDescent="0.3">
      <c r="B597" s="13" t="s">
        <v>85</v>
      </c>
      <c r="C597" s="13" t="s">
        <v>74</v>
      </c>
      <c r="D597" s="13" t="s">
        <v>78</v>
      </c>
      <c r="E597" s="14">
        <v>1618.27</v>
      </c>
    </row>
    <row r="598" spans="2:5" x14ac:dyDescent="0.3">
      <c r="B598" s="13" t="s">
        <v>76</v>
      </c>
      <c r="C598" s="13" t="s">
        <v>74</v>
      </c>
      <c r="D598" s="13" t="s">
        <v>84</v>
      </c>
      <c r="E598" s="14">
        <v>686.91</v>
      </c>
    </row>
    <row r="599" spans="2:5" x14ac:dyDescent="0.3">
      <c r="B599" s="13" t="s">
        <v>91</v>
      </c>
      <c r="C599" s="13" t="s">
        <v>90</v>
      </c>
      <c r="D599" s="13" t="s">
        <v>87</v>
      </c>
      <c r="E599" s="14">
        <v>558.40000000000009</v>
      </c>
    </row>
    <row r="600" spans="2:5" x14ac:dyDescent="0.3">
      <c r="B600" s="13" t="s">
        <v>73</v>
      </c>
      <c r="C600" s="13" t="s">
        <v>80</v>
      </c>
      <c r="D600" s="13" t="s">
        <v>87</v>
      </c>
      <c r="E600" s="14">
        <v>130.39999999999998</v>
      </c>
    </row>
    <row r="601" spans="2:5" x14ac:dyDescent="0.3">
      <c r="B601" s="13" t="s">
        <v>79</v>
      </c>
      <c r="C601" s="13" t="s">
        <v>81</v>
      </c>
      <c r="D601" s="13" t="s">
        <v>77</v>
      </c>
      <c r="E601" s="14">
        <v>1381.2</v>
      </c>
    </row>
    <row r="602" spans="2:5" x14ac:dyDescent="0.3">
      <c r="B602" s="13" t="s">
        <v>91</v>
      </c>
      <c r="C602" s="13" t="s">
        <v>88</v>
      </c>
      <c r="D602" s="13" t="s">
        <v>82</v>
      </c>
      <c r="E602" s="14">
        <v>668.36</v>
      </c>
    </row>
    <row r="603" spans="2:5" x14ac:dyDescent="0.3">
      <c r="B603" s="13" t="s">
        <v>86</v>
      </c>
      <c r="C603" s="13" t="s">
        <v>81</v>
      </c>
      <c r="D603" s="13" t="s">
        <v>84</v>
      </c>
      <c r="E603" s="14">
        <v>1129.92</v>
      </c>
    </row>
    <row r="604" spans="2:5" x14ac:dyDescent="0.3">
      <c r="B604" s="13" t="s">
        <v>73</v>
      </c>
      <c r="C604" s="13" t="s">
        <v>88</v>
      </c>
      <c r="D604" s="13" t="s">
        <v>87</v>
      </c>
      <c r="E604" s="14">
        <v>1144.78</v>
      </c>
    </row>
    <row r="605" spans="2:5" x14ac:dyDescent="0.3">
      <c r="B605" s="13" t="s">
        <v>86</v>
      </c>
      <c r="C605" s="13" t="s">
        <v>80</v>
      </c>
      <c r="D605" s="13" t="s">
        <v>84</v>
      </c>
      <c r="E605" s="14">
        <v>174.24</v>
      </c>
    </row>
    <row r="606" spans="2:5" x14ac:dyDescent="0.3">
      <c r="B606" s="13" t="s">
        <v>91</v>
      </c>
      <c r="C606" s="13" t="s">
        <v>80</v>
      </c>
      <c r="D606" s="13" t="s">
        <v>87</v>
      </c>
      <c r="E606" s="14">
        <v>257.03999999999996</v>
      </c>
    </row>
    <row r="607" spans="2:5" x14ac:dyDescent="0.3">
      <c r="B607" s="13" t="s">
        <v>79</v>
      </c>
      <c r="C607" s="13" t="s">
        <v>80</v>
      </c>
      <c r="D607" s="13" t="s">
        <v>82</v>
      </c>
      <c r="E607" s="14">
        <v>329.22999999999996</v>
      </c>
    </row>
    <row r="608" spans="2:5" x14ac:dyDescent="0.3">
      <c r="B608" s="13" t="s">
        <v>76</v>
      </c>
      <c r="C608" s="13" t="s">
        <v>89</v>
      </c>
      <c r="D608" s="13" t="s">
        <v>82</v>
      </c>
      <c r="E608" s="14">
        <v>1618.4</v>
      </c>
    </row>
    <row r="609" spans="2:5" x14ac:dyDescent="0.3">
      <c r="B609" s="13" t="s">
        <v>79</v>
      </c>
      <c r="C609" s="13" t="s">
        <v>89</v>
      </c>
      <c r="D609" s="13" t="s">
        <v>82</v>
      </c>
      <c r="E609" s="14">
        <v>2941.8</v>
      </c>
    </row>
    <row r="610" spans="2:5" x14ac:dyDescent="0.3">
      <c r="B610" s="13" t="s">
        <v>91</v>
      </c>
      <c r="C610" s="13" t="s">
        <v>88</v>
      </c>
      <c r="D610" s="13" t="s">
        <v>84</v>
      </c>
      <c r="E610" s="14">
        <v>98.609999999999985</v>
      </c>
    </row>
    <row r="611" spans="2:5" x14ac:dyDescent="0.3">
      <c r="B611" s="13" t="s">
        <v>73</v>
      </c>
      <c r="C611" s="13" t="s">
        <v>81</v>
      </c>
      <c r="D611" s="13" t="s">
        <v>82</v>
      </c>
      <c r="E611" s="14">
        <v>660.96</v>
      </c>
    </row>
    <row r="612" spans="2:5" x14ac:dyDescent="0.3">
      <c r="B612" s="13" t="s">
        <v>91</v>
      </c>
      <c r="C612" s="13" t="s">
        <v>88</v>
      </c>
      <c r="D612" s="13" t="s">
        <v>84</v>
      </c>
      <c r="E612" s="14">
        <v>1365.2</v>
      </c>
    </row>
    <row r="613" spans="2:5" x14ac:dyDescent="0.3">
      <c r="B613" s="13" t="s">
        <v>76</v>
      </c>
      <c r="C613" s="13" t="s">
        <v>83</v>
      </c>
      <c r="D613" s="13" t="s">
        <v>87</v>
      </c>
      <c r="E613" s="14">
        <v>582.49</v>
      </c>
    </row>
    <row r="614" spans="2:5" x14ac:dyDescent="0.3">
      <c r="B614" s="13" t="s">
        <v>73</v>
      </c>
      <c r="C614" s="13" t="s">
        <v>80</v>
      </c>
      <c r="D614" s="13" t="s">
        <v>78</v>
      </c>
      <c r="E614" s="14">
        <v>216</v>
      </c>
    </row>
    <row r="615" spans="2:5" x14ac:dyDescent="0.3">
      <c r="B615" s="13" t="s">
        <v>85</v>
      </c>
      <c r="C615" s="13" t="s">
        <v>83</v>
      </c>
      <c r="D615" s="13" t="s">
        <v>75</v>
      </c>
      <c r="E615" s="14">
        <v>243.10000000000002</v>
      </c>
    </row>
    <row r="616" spans="2:5" x14ac:dyDescent="0.3">
      <c r="B616" s="13" t="s">
        <v>91</v>
      </c>
      <c r="C616" s="13" t="s">
        <v>90</v>
      </c>
      <c r="D616" s="13" t="s">
        <v>82</v>
      </c>
      <c r="E616" s="14">
        <v>523.64</v>
      </c>
    </row>
    <row r="617" spans="2:5" x14ac:dyDescent="0.3">
      <c r="B617" s="13" t="s">
        <v>85</v>
      </c>
      <c r="C617" s="13" t="s">
        <v>88</v>
      </c>
      <c r="D617" s="13" t="s">
        <v>75</v>
      </c>
      <c r="E617" s="14">
        <v>325.70999999999998</v>
      </c>
    </row>
    <row r="618" spans="2:5" x14ac:dyDescent="0.3">
      <c r="B618" s="13" t="s">
        <v>85</v>
      </c>
      <c r="C618" s="13" t="s">
        <v>80</v>
      </c>
      <c r="D618" s="13" t="s">
        <v>84</v>
      </c>
      <c r="E618" s="14">
        <v>362.06</v>
      </c>
    </row>
    <row r="619" spans="2:5" x14ac:dyDescent="0.3">
      <c r="B619" s="13" t="s">
        <v>86</v>
      </c>
      <c r="C619" s="13" t="s">
        <v>74</v>
      </c>
      <c r="D619" s="13" t="s">
        <v>84</v>
      </c>
      <c r="E619" s="14">
        <v>692.30000000000007</v>
      </c>
    </row>
    <row r="620" spans="2:5" x14ac:dyDescent="0.3">
      <c r="B620" s="13" t="s">
        <v>73</v>
      </c>
      <c r="C620" s="13" t="s">
        <v>90</v>
      </c>
      <c r="D620" s="13" t="s">
        <v>75</v>
      </c>
      <c r="E620" s="14">
        <v>166.17999999999998</v>
      </c>
    </row>
    <row r="621" spans="2:5" x14ac:dyDescent="0.3">
      <c r="B621" s="13" t="s">
        <v>79</v>
      </c>
      <c r="C621" s="13" t="s">
        <v>81</v>
      </c>
      <c r="D621" s="13" t="s">
        <v>75</v>
      </c>
      <c r="E621" s="14">
        <v>1193.0600000000002</v>
      </c>
    </row>
    <row r="622" spans="2:5" x14ac:dyDescent="0.3">
      <c r="B622" s="13" t="s">
        <v>73</v>
      </c>
      <c r="C622" s="13" t="s">
        <v>81</v>
      </c>
      <c r="D622" s="13" t="s">
        <v>87</v>
      </c>
      <c r="E622" s="14">
        <v>767.03000000000009</v>
      </c>
    </row>
    <row r="623" spans="2:5" x14ac:dyDescent="0.3">
      <c r="B623" s="13" t="s">
        <v>76</v>
      </c>
      <c r="C623" s="13" t="s">
        <v>89</v>
      </c>
      <c r="D623" s="13" t="s">
        <v>87</v>
      </c>
      <c r="E623" s="14">
        <v>5532.84</v>
      </c>
    </row>
    <row r="624" spans="2:5" x14ac:dyDescent="0.3">
      <c r="B624" s="13" t="s">
        <v>91</v>
      </c>
      <c r="C624" s="13" t="s">
        <v>88</v>
      </c>
      <c r="D624" s="13" t="s">
        <v>78</v>
      </c>
      <c r="E624" s="14">
        <v>382.06</v>
      </c>
    </row>
    <row r="625" spans="2:5" x14ac:dyDescent="0.3">
      <c r="B625" s="13" t="s">
        <v>85</v>
      </c>
      <c r="C625" s="13" t="s">
        <v>88</v>
      </c>
      <c r="D625" s="13" t="s">
        <v>78</v>
      </c>
      <c r="E625" s="14">
        <v>1233.24</v>
      </c>
    </row>
    <row r="626" spans="2:5" x14ac:dyDescent="0.3">
      <c r="B626" s="13" t="s">
        <v>79</v>
      </c>
      <c r="C626" s="13" t="s">
        <v>90</v>
      </c>
      <c r="D626" s="13" t="s">
        <v>78</v>
      </c>
      <c r="E626" s="14">
        <v>433.69</v>
      </c>
    </row>
    <row r="627" spans="2:5" x14ac:dyDescent="0.3">
      <c r="B627" s="13" t="s">
        <v>73</v>
      </c>
      <c r="C627" s="13" t="s">
        <v>90</v>
      </c>
      <c r="D627" s="13" t="s">
        <v>82</v>
      </c>
      <c r="E627" s="14">
        <v>281.52</v>
      </c>
    </row>
    <row r="628" spans="2:5" x14ac:dyDescent="0.3">
      <c r="B628" s="13" t="s">
        <v>85</v>
      </c>
      <c r="C628" s="13" t="s">
        <v>74</v>
      </c>
      <c r="D628" s="13" t="s">
        <v>82</v>
      </c>
      <c r="E628" s="14">
        <v>691.90000000000009</v>
      </c>
    </row>
    <row r="629" spans="2:5" x14ac:dyDescent="0.3">
      <c r="B629" s="13" t="s">
        <v>91</v>
      </c>
      <c r="C629" s="13" t="s">
        <v>83</v>
      </c>
      <c r="D629" s="13" t="s">
        <v>84</v>
      </c>
      <c r="E629" s="14">
        <v>324.71999999999997</v>
      </c>
    </row>
    <row r="630" spans="2:5" x14ac:dyDescent="0.3">
      <c r="B630" s="13" t="s">
        <v>86</v>
      </c>
      <c r="C630" s="13" t="s">
        <v>89</v>
      </c>
      <c r="D630" s="13" t="s">
        <v>77</v>
      </c>
      <c r="E630" s="14">
        <v>590.96</v>
      </c>
    </row>
    <row r="631" spans="2:5" x14ac:dyDescent="0.3">
      <c r="B631" s="13" t="s">
        <v>86</v>
      </c>
      <c r="C631" s="13" t="s">
        <v>83</v>
      </c>
      <c r="D631" s="13" t="s">
        <v>78</v>
      </c>
      <c r="E631" s="14">
        <v>711</v>
      </c>
    </row>
    <row r="632" spans="2:5" x14ac:dyDescent="0.3">
      <c r="B632" s="13" t="s">
        <v>85</v>
      </c>
      <c r="C632" s="13" t="s">
        <v>80</v>
      </c>
      <c r="D632" s="13" t="s">
        <v>78</v>
      </c>
      <c r="E632" s="14">
        <v>175.46</v>
      </c>
    </row>
    <row r="633" spans="2:5" x14ac:dyDescent="0.3">
      <c r="B633" s="13" t="s">
        <v>85</v>
      </c>
      <c r="C633" s="13" t="s">
        <v>89</v>
      </c>
      <c r="D633" s="13" t="s">
        <v>84</v>
      </c>
      <c r="E633" s="14">
        <v>5560.1</v>
      </c>
    </row>
    <row r="634" spans="2:5" x14ac:dyDescent="0.3">
      <c r="B634" s="13" t="s">
        <v>86</v>
      </c>
      <c r="C634" s="13" t="s">
        <v>88</v>
      </c>
      <c r="D634" s="13" t="s">
        <v>75</v>
      </c>
      <c r="E634" s="14">
        <v>360.48</v>
      </c>
    </row>
    <row r="635" spans="2:5" x14ac:dyDescent="0.3">
      <c r="B635" s="13" t="s">
        <v>86</v>
      </c>
      <c r="C635" s="13" t="s">
        <v>74</v>
      </c>
      <c r="D635" s="13" t="s">
        <v>78</v>
      </c>
      <c r="E635" s="14">
        <v>1619.1</v>
      </c>
    </row>
    <row r="636" spans="2:5" x14ac:dyDescent="0.3">
      <c r="B636" s="13" t="s">
        <v>76</v>
      </c>
      <c r="C636" s="13" t="s">
        <v>83</v>
      </c>
      <c r="D636" s="13" t="s">
        <v>75</v>
      </c>
      <c r="E636" s="14">
        <v>178.92000000000002</v>
      </c>
    </row>
    <row r="637" spans="2:5" x14ac:dyDescent="0.3">
      <c r="B637" s="13" t="s">
        <v>91</v>
      </c>
      <c r="C637" s="13" t="s">
        <v>88</v>
      </c>
      <c r="D637" s="13" t="s">
        <v>78</v>
      </c>
      <c r="E637" s="14">
        <v>709.80000000000007</v>
      </c>
    </row>
    <row r="638" spans="2:5" x14ac:dyDescent="0.3">
      <c r="B638" s="13" t="s">
        <v>76</v>
      </c>
      <c r="C638" s="13" t="s">
        <v>88</v>
      </c>
      <c r="D638" s="13" t="s">
        <v>87</v>
      </c>
      <c r="E638" s="14">
        <v>1153.28</v>
      </c>
    </row>
    <row r="639" spans="2:5" x14ac:dyDescent="0.3">
      <c r="B639" s="13" t="s">
        <v>76</v>
      </c>
      <c r="C639" s="13" t="s">
        <v>89</v>
      </c>
      <c r="D639" s="13" t="s">
        <v>75</v>
      </c>
      <c r="E639" s="14">
        <v>6010.65</v>
      </c>
    </row>
    <row r="640" spans="2:5" x14ac:dyDescent="0.3">
      <c r="B640" s="13" t="s">
        <v>76</v>
      </c>
      <c r="C640" s="13" t="s">
        <v>80</v>
      </c>
      <c r="D640" s="13" t="s">
        <v>75</v>
      </c>
      <c r="E640" s="14">
        <v>127.10999999999999</v>
      </c>
    </row>
    <row r="641" spans="2:5" x14ac:dyDescent="0.3">
      <c r="B641" s="13" t="s">
        <v>85</v>
      </c>
      <c r="C641" s="13" t="s">
        <v>81</v>
      </c>
      <c r="D641" s="13" t="s">
        <v>84</v>
      </c>
      <c r="E641" s="14">
        <v>2488.1200000000003</v>
      </c>
    </row>
    <row r="642" spans="2:5" x14ac:dyDescent="0.3">
      <c r="B642" s="13" t="s">
        <v>85</v>
      </c>
      <c r="C642" s="13" t="s">
        <v>90</v>
      </c>
      <c r="D642" s="13" t="s">
        <v>87</v>
      </c>
      <c r="E642" s="14">
        <v>305.76</v>
      </c>
    </row>
    <row r="643" spans="2:5" x14ac:dyDescent="0.3">
      <c r="B643" s="13" t="s">
        <v>86</v>
      </c>
      <c r="C643" s="13" t="s">
        <v>74</v>
      </c>
      <c r="D643" s="13" t="s">
        <v>82</v>
      </c>
      <c r="E643" s="14">
        <v>662.63</v>
      </c>
    </row>
    <row r="644" spans="2:5" x14ac:dyDescent="0.3">
      <c r="B644" s="13" t="s">
        <v>79</v>
      </c>
      <c r="C644" s="13" t="s">
        <v>80</v>
      </c>
      <c r="D644" s="13" t="s">
        <v>82</v>
      </c>
      <c r="E644" s="14">
        <v>253</v>
      </c>
    </row>
    <row r="645" spans="2:5" x14ac:dyDescent="0.3">
      <c r="B645" s="13" t="s">
        <v>85</v>
      </c>
      <c r="C645" s="13" t="s">
        <v>90</v>
      </c>
      <c r="D645" s="13" t="s">
        <v>84</v>
      </c>
      <c r="E645" s="14">
        <v>377.6</v>
      </c>
    </row>
    <row r="646" spans="2:5" x14ac:dyDescent="0.3">
      <c r="B646" s="13" t="s">
        <v>79</v>
      </c>
      <c r="C646" s="13" t="s">
        <v>90</v>
      </c>
      <c r="D646" s="13" t="s">
        <v>78</v>
      </c>
      <c r="E646" s="14">
        <v>251.60000000000002</v>
      </c>
    </row>
    <row r="647" spans="2:5" x14ac:dyDescent="0.3">
      <c r="B647" s="13" t="s">
        <v>85</v>
      </c>
      <c r="C647" s="13" t="s">
        <v>80</v>
      </c>
      <c r="D647" s="13" t="s">
        <v>84</v>
      </c>
      <c r="E647" s="14">
        <v>28.849999999999998</v>
      </c>
    </row>
    <row r="648" spans="2:5" x14ac:dyDescent="0.3">
      <c r="B648" s="13" t="s">
        <v>91</v>
      </c>
      <c r="C648" s="13" t="s">
        <v>74</v>
      </c>
      <c r="D648" s="13" t="s">
        <v>77</v>
      </c>
      <c r="E648" s="14">
        <v>1286.6400000000001</v>
      </c>
    </row>
    <row r="649" spans="2:5" x14ac:dyDescent="0.3">
      <c r="B649" s="13" t="s">
        <v>76</v>
      </c>
      <c r="C649" s="13" t="s">
        <v>81</v>
      </c>
      <c r="D649" s="13" t="s">
        <v>84</v>
      </c>
      <c r="E649" s="14">
        <v>2447.9899999999998</v>
      </c>
    </row>
    <row r="650" spans="2:5" x14ac:dyDescent="0.3">
      <c r="B650" s="13" t="s">
        <v>86</v>
      </c>
      <c r="C650" s="13" t="s">
        <v>80</v>
      </c>
      <c r="D650" s="13" t="s">
        <v>87</v>
      </c>
      <c r="E650" s="14">
        <v>290.88</v>
      </c>
    </row>
    <row r="651" spans="2:5" x14ac:dyDescent="0.3">
      <c r="B651" s="13" t="s">
        <v>85</v>
      </c>
      <c r="C651" s="13" t="s">
        <v>88</v>
      </c>
      <c r="D651" s="13" t="s">
        <v>78</v>
      </c>
      <c r="E651" s="14">
        <v>406</v>
      </c>
    </row>
    <row r="652" spans="2:5" x14ac:dyDescent="0.3">
      <c r="B652" s="13" t="s">
        <v>91</v>
      </c>
      <c r="C652" s="13" t="s">
        <v>89</v>
      </c>
      <c r="D652" s="13" t="s">
        <v>84</v>
      </c>
      <c r="E652" s="14">
        <v>366.4</v>
      </c>
    </row>
    <row r="653" spans="2:5" x14ac:dyDescent="0.3">
      <c r="B653" s="13" t="s">
        <v>79</v>
      </c>
      <c r="C653" s="13" t="s">
        <v>81</v>
      </c>
      <c r="D653" s="13" t="s">
        <v>78</v>
      </c>
      <c r="E653" s="14">
        <v>2079.88</v>
      </c>
    </row>
    <row r="654" spans="2:5" x14ac:dyDescent="0.3">
      <c r="B654" s="13" t="s">
        <v>85</v>
      </c>
      <c r="C654" s="13" t="s">
        <v>83</v>
      </c>
      <c r="D654" s="13" t="s">
        <v>87</v>
      </c>
      <c r="E654" s="14">
        <v>168.75</v>
      </c>
    </row>
    <row r="655" spans="2:5" x14ac:dyDescent="0.3">
      <c r="B655" s="13" t="s">
        <v>86</v>
      </c>
      <c r="C655" s="13" t="s">
        <v>89</v>
      </c>
      <c r="D655" s="13" t="s">
        <v>78</v>
      </c>
      <c r="E655" s="14">
        <v>4730.55</v>
      </c>
    </row>
    <row r="656" spans="2:5" x14ac:dyDescent="0.3">
      <c r="B656" s="13" t="s">
        <v>76</v>
      </c>
      <c r="C656" s="13" t="s">
        <v>74</v>
      </c>
      <c r="D656" s="13" t="s">
        <v>77</v>
      </c>
      <c r="E656" s="14">
        <v>1196.21</v>
      </c>
    </row>
    <row r="657" spans="2:5" x14ac:dyDescent="0.3">
      <c r="B657" s="13" t="s">
        <v>85</v>
      </c>
      <c r="C657" s="13" t="s">
        <v>90</v>
      </c>
      <c r="D657" s="13" t="s">
        <v>87</v>
      </c>
      <c r="E657" s="14">
        <v>572.36</v>
      </c>
    </row>
    <row r="658" spans="2:5" x14ac:dyDescent="0.3">
      <c r="B658" s="13" t="s">
        <v>76</v>
      </c>
      <c r="C658" s="13" t="s">
        <v>90</v>
      </c>
      <c r="D658" s="13" t="s">
        <v>78</v>
      </c>
      <c r="E658" s="14">
        <v>198.35999999999999</v>
      </c>
    </row>
    <row r="659" spans="2:5" x14ac:dyDescent="0.3">
      <c r="B659" s="13" t="s">
        <v>86</v>
      </c>
      <c r="C659" s="13" t="s">
        <v>81</v>
      </c>
      <c r="D659" s="13" t="s">
        <v>84</v>
      </c>
      <c r="E659" s="14">
        <v>1873.02</v>
      </c>
    </row>
    <row r="660" spans="2:5" x14ac:dyDescent="0.3">
      <c r="B660" s="13" t="s">
        <v>85</v>
      </c>
      <c r="C660" s="13" t="s">
        <v>90</v>
      </c>
      <c r="D660" s="13" t="s">
        <v>78</v>
      </c>
      <c r="E660" s="14">
        <v>970.65000000000009</v>
      </c>
    </row>
    <row r="661" spans="2:5" x14ac:dyDescent="0.3">
      <c r="B661" s="13" t="s">
        <v>76</v>
      </c>
      <c r="C661" s="13" t="s">
        <v>90</v>
      </c>
      <c r="D661" s="13" t="s">
        <v>87</v>
      </c>
      <c r="E661" s="14">
        <v>341.90999999999997</v>
      </c>
    </row>
    <row r="662" spans="2:5" x14ac:dyDescent="0.3">
      <c r="B662" s="13" t="s">
        <v>76</v>
      </c>
      <c r="C662" s="13" t="s">
        <v>90</v>
      </c>
      <c r="D662" s="13" t="s">
        <v>82</v>
      </c>
      <c r="E662" s="14">
        <v>205.26</v>
      </c>
    </row>
    <row r="663" spans="2:5" x14ac:dyDescent="0.3">
      <c r="B663" s="13" t="s">
        <v>79</v>
      </c>
      <c r="C663" s="13" t="s">
        <v>80</v>
      </c>
      <c r="D663" s="13" t="s">
        <v>77</v>
      </c>
      <c r="E663" s="14">
        <v>267.14999999999998</v>
      </c>
    </row>
    <row r="664" spans="2:5" x14ac:dyDescent="0.3">
      <c r="B664" s="13" t="s">
        <v>86</v>
      </c>
      <c r="C664" s="13" t="s">
        <v>88</v>
      </c>
      <c r="D664" s="13" t="s">
        <v>84</v>
      </c>
      <c r="E664" s="14">
        <v>1383.96</v>
      </c>
    </row>
    <row r="665" spans="2:5" x14ac:dyDescent="0.3">
      <c r="B665" s="13" t="s">
        <v>76</v>
      </c>
      <c r="C665" s="13" t="s">
        <v>83</v>
      </c>
      <c r="D665" s="13" t="s">
        <v>82</v>
      </c>
      <c r="E665" s="14">
        <v>136.96</v>
      </c>
    </row>
    <row r="666" spans="2:5" x14ac:dyDescent="0.3">
      <c r="B666" s="13" t="s">
        <v>76</v>
      </c>
      <c r="C666" s="13" t="s">
        <v>80</v>
      </c>
      <c r="D666" s="13" t="s">
        <v>77</v>
      </c>
      <c r="E666" s="14">
        <v>113.22</v>
      </c>
    </row>
    <row r="667" spans="2:5" x14ac:dyDescent="0.3">
      <c r="B667" s="13" t="s">
        <v>91</v>
      </c>
      <c r="C667" s="13" t="s">
        <v>90</v>
      </c>
      <c r="D667" s="13" t="s">
        <v>82</v>
      </c>
      <c r="E667" s="14">
        <v>450.56</v>
      </c>
    </row>
    <row r="668" spans="2:5" x14ac:dyDescent="0.3">
      <c r="B668" s="13" t="s">
        <v>76</v>
      </c>
      <c r="C668" s="13" t="s">
        <v>74</v>
      </c>
      <c r="D668" s="13" t="s">
        <v>84</v>
      </c>
      <c r="E668" s="14">
        <v>1563.7</v>
      </c>
    </row>
    <row r="669" spans="2:5" x14ac:dyDescent="0.3">
      <c r="B669" s="13" t="s">
        <v>86</v>
      </c>
      <c r="C669" s="13" t="s">
        <v>81</v>
      </c>
      <c r="D669" s="13" t="s">
        <v>82</v>
      </c>
      <c r="E669" s="14">
        <v>951.30000000000007</v>
      </c>
    </row>
    <row r="670" spans="2:5" x14ac:dyDescent="0.3">
      <c r="B670" s="13" t="s">
        <v>91</v>
      </c>
      <c r="C670" s="13" t="s">
        <v>80</v>
      </c>
      <c r="D670" s="13" t="s">
        <v>82</v>
      </c>
      <c r="E670" s="14">
        <v>181.17000000000002</v>
      </c>
    </row>
    <row r="671" spans="2:5" x14ac:dyDescent="0.3">
      <c r="B671" s="13" t="s">
        <v>86</v>
      </c>
      <c r="C671" s="13" t="s">
        <v>81</v>
      </c>
      <c r="D671" s="13" t="s">
        <v>87</v>
      </c>
      <c r="E671" s="14">
        <v>578.29999999999995</v>
      </c>
    </row>
    <row r="672" spans="2:5" x14ac:dyDescent="0.3">
      <c r="B672" s="13" t="s">
        <v>85</v>
      </c>
      <c r="C672" s="13" t="s">
        <v>83</v>
      </c>
      <c r="D672" s="13" t="s">
        <v>87</v>
      </c>
      <c r="E672" s="14">
        <v>308</v>
      </c>
    </row>
    <row r="673" spans="2:5" x14ac:dyDescent="0.3">
      <c r="B673" s="13" t="s">
        <v>85</v>
      </c>
      <c r="C673" s="13" t="s">
        <v>88</v>
      </c>
      <c r="D673" s="13" t="s">
        <v>82</v>
      </c>
      <c r="E673" s="14">
        <v>1278.55</v>
      </c>
    </row>
    <row r="674" spans="2:5" x14ac:dyDescent="0.3">
      <c r="B674" s="13" t="s">
        <v>86</v>
      </c>
      <c r="C674" s="13" t="s">
        <v>74</v>
      </c>
      <c r="D674" s="13" t="s">
        <v>84</v>
      </c>
      <c r="E674" s="14">
        <v>1372.99</v>
      </c>
    </row>
    <row r="675" spans="2:5" x14ac:dyDescent="0.3">
      <c r="B675" s="13" t="s">
        <v>86</v>
      </c>
      <c r="C675" s="13" t="s">
        <v>90</v>
      </c>
      <c r="D675" s="13" t="s">
        <v>75</v>
      </c>
      <c r="E675" s="14">
        <v>574.55999999999995</v>
      </c>
    </row>
    <row r="676" spans="2:5" x14ac:dyDescent="0.3">
      <c r="B676" s="13" t="s">
        <v>86</v>
      </c>
      <c r="C676" s="13" t="s">
        <v>88</v>
      </c>
      <c r="D676" s="13" t="s">
        <v>84</v>
      </c>
      <c r="E676" s="14">
        <v>354.72</v>
      </c>
    </row>
    <row r="677" spans="2:5" x14ac:dyDescent="0.3">
      <c r="B677" s="13" t="s">
        <v>86</v>
      </c>
      <c r="C677" s="13" t="s">
        <v>83</v>
      </c>
      <c r="D677" s="13" t="s">
        <v>87</v>
      </c>
      <c r="E677" s="14">
        <v>145.97999999999999</v>
      </c>
    </row>
    <row r="678" spans="2:5" x14ac:dyDescent="0.3">
      <c r="B678" s="13" t="s">
        <v>79</v>
      </c>
      <c r="C678" s="13" t="s">
        <v>80</v>
      </c>
      <c r="D678" s="13" t="s">
        <v>84</v>
      </c>
      <c r="E678" s="14">
        <v>106.08</v>
      </c>
    </row>
    <row r="679" spans="2:5" x14ac:dyDescent="0.3">
      <c r="B679" s="13" t="s">
        <v>76</v>
      </c>
      <c r="C679" s="13" t="s">
        <v>74</v>
      </c>
      <c r="D679" s="13" t="s">
        <v>87</v>
      </c>
      <c r="E679" s="14">
        <v>1219.52</v>
      </c>
    </row>
    <row r="680" spans="2:5" x14ac:dyDescent="0.3">
      <c r="B680" s="13" t="s">
        <v>79</v>
      </c>
      <c r="C680" s="13" t="s">
        <v>74</v>
      </c>
      <c r="D680" s="13" t="s">
        <v>82</v>
      </c>
      <c r="E680" s="14">
        <v>337.44</v>
      </c>
    </row>
    <row r="681" spans="2:5" x14ac:dyDescent="0.3">
      <c r="B681" s="13" t="s">
        <v>91</v>
      </c>
      <c r="C681" s="13" t="s">
        <v>83</v>
      </c>
      <c r="D681" s="13" t="s">
        <v>78</v>
      </c>
      <c r="E681" s="14">
        <v>262.08</v>
      </c>
    </row>
    <row r="682" spans="2:5" x14ac:dyDescent="0.3">
      <c r="B682" s="13" t="s">
        <v>79</v>
      </c>
      <c r="C682" s="13" t="s">
        <v>81</v>
      </c>
      <c r="D682" s="13" t="s">
        <v>77</v>
      </c>
      <c r="E682" s="14">
        <v>1533.6</v>
      </c>
    </row>
    <row r="683" spans="2:5" x14ac:dyDescent="0.3">
      <c r="B683" s="13" t="s">
        <v>79</v>
      </c>
      <c r="C683" s="13" t="s">
        <v>80</v>
      </c>
      <c r="D683" s="13" t="s">
        <v>75</v>
      </c>
      <c r="E683" s="14">
        <v>295.34999999999997</v>
      </c>
    </row>
    <row r="684" spans="2:5" x14ac:dyDescent="0.3">
      <c r="B684" s="13" t="s">
        <v>73</v>
      </c>
      <c r="C684" s="13" t="s">
        <v>81</v>
      </c>
      <c r="D684" s="13" t="s">
        <v>84</v>
      </c>
      <c r="E684" s="14">
        <v>2076.84</v>
      </c>
    </row>
    <row r="685" spans="2:5" x14ac:dyDescent="0.3">
      <c r="B685" s="13" t="s">
        <v>86</v>
      </c>
      <c r="C685" s="13" t="s">
        <v>81</v>
      </c>
      <c r="D685" s="13" t="s">
        <v>84</v>
      </c>
      <c r="E685" s="14">
        <v>180.6</v>
      </c>
    </row>
    <row r="686" spans="2:5" x14ac:dyDescent="0.3">
      <c r="B686" s="13" t="s">
        <v>79</v>
      </c>
      <c r="C686" s="13" t="s">
        <v>80</v>
      </c>
      <c r="D686" s="13" t="s">
        <v>75</v>
      </c>
      <c r="E686" s="14">
        <v>174.87</v>
      </c>
    </row>
    <row r="687" spans="2:5" x14ac:dyDescent="0.3">
      <c r="B687" s="13" t="s">
        <v>91</v>
      </c>
      <c r="C687" s="13" t="s">
        <v>90</v>
      </c>
      <c r="D687" s="13" t="s">
        <v>77</v>
      </c>
      <c r="E687" s="14">
        <v>350.19</v>
      </c>
    </row>
    <row r="688" spans="2:5" x14ac:dyDescent="0.3">
      <c r="B688" s="13" t="s">
        <v>79</v>
      </c>
      <c r="C688" s="13" t="s">
        <v>81</v>
      </c>
      <c r="D688" s="13" t="s">
        <v>78</v>
      </c>
      <c r="E688" s="14">
        <v>2947.65</v>
      </c>
    </row>
    <row r="689" spans="2:5" x14ac:dyDescent="0.3">
      <c r="B689" s="13" t="s">
        <v>85</v>
      </c>
      <c r="C689" s="13" t="s">
        <v>74</v>
      </c>
      <c r="D689" s="13" t="s">
        <v>75</v>
      </c>
      <c r="E689" s="14">
        <v>830.56000000000006</v>
      </c>
    </row>
    <row r="690" spans="2:5" x14ac:dyDescent="0.3">
      <c r="B690" s="13" t="s">
        <v>91</v>
      </c>
      <c r="C690" s="13" t="s">
        <v>74</v>
      </c>
      <c r="D690" s="13" t="s">
        <v>84</v>
      </c>
      <c r="E690" s="14">
        <v>653.48</v>
      </c>
    </row>
    <row r="691" spans="2:5" x14ac:dyDescent="0.3">
      <c r="B691" s="13" t="s">
        <v>86</v>
      </c>
      <c r="C691" s="13" t="s">
        <v>74</v>
      </c>
      <c r="D691" s="13" t="s">
        <v>78</v>
      </c>
      <c r="E691" s="14">
        <v>1215.1600000000001</v>
      </c>
    </row>
    <row r="692" spans="2:5" x14ac:dyDescent="0.3">
      <c r="B692" s="13" t="s">
        <v>85</v>
      </c>
      <c r="C692" s="13" t="s">
        <v>89</v>
      </c>
      <c r="D692" s="13" t="s">
        <v>84</v>
      </c>
      <c r="E692" s="14">
        <v>5852</v>
      </c>
    </row>
    <row r="693" spans="2:5" x14ac:dyDescent="0.3">
      <c r="B693" s="13" t="s">
        <v>85</v>
      </c>
      <c r="C693" s="13" t="s">
        <v>81</v>
      </c>
      <c r="D693" s="13" t="s">
        <v>84</v>
      </c>
      <c r="E693" s="14">
        <v>1671.8</v>
      </c>
    </row>
    <row r="694" spans="2:5" x14ac:dyDescent="0.3">
      <c r="B694" s="13" t="s">
        <v>79</v>
      </c>
      <c r="C694" s="13" t="s">
        <v>83</v>
      </c>
      <c r="D694" s="13" t="s">
        <v>82</v>
      </c>
      <c r="E694" s="14">
        <v>466.32</v>
      </c>
    </row>
    <row r="695" spans="2:5" x14ac:dyDescent="0.3">
      <c r="B695" s="13" t="s">
        <v>85</v>
      </c>
      <c r="C695" s="13" t="s">
        <v>89</v>
      </c>
      <c r="D695" s="13" t="s">
        <v>82</v>
      </c>
      <c r="E695" s="14">
        <v>4305.8999999999996</v>
      </c>
    </row>
    <row r="696" spans="2:5" x14ac:dyDescent="0.3">
      <c r="B696" s="13" t="s">
        <v>86</v>
      </c>
      <c r="C696" s="13" t="s">
        <v>74</v>
      </c>
      <c r="D696" s="13" t="s">
        <v>82</v>
      </c>
      <c r="E696" s="14">
        <v>1038.5899999999999</v>
      </c>
    </row>
    <row r="697" spans="2:5" x14ac:dyDescent="0.3">
      <c r="B697" s="13" t="s">
        <v>85</v>
      </c>
      <c r="C697" s="13" t="s">
        <v>74</v>
      </c>
      <c r="D697" s="13" t="s">
        <v>77</v>
      </c>
      <c r="E697" s="14">
        <v>501.33</v>
      </c>
    </row>
    <row r="698" spans="2:5" x14ac:dyDescent="0.3">
      <c r="B698" s="13" t="s">
        <v>86</v>
      </c>
      <c r="C698" s="13" t="s">
        <v>90</v>
      </c>
      <c r="D698" s="13" t="s">
        <v>84</v>
      </c>
      <c r="E698" s="14">
        <v>522.48</v>
      </c>
    </row>
    <row r="699" spans="2:5" x14ac:dyDescent="0.3">
      <c r="B699" s="13" t="s">
        <v>73</v>
      </c>
      <c r="C699" s="13" t="s">
        <v>80</v>
      </c>
      <c r="D699" s="13" t="s">
        <v>75</v>
      </c>
      <c r="E699" s="14">
        <v>258</v>
      </c>
    </row>
    <row r="700" spans="2:5" x14ac:dyDescent="0.3">
      <c r="B700" s="13" t="s">
        <v>73</v>
      </c>
      <c r="C700" s="13" t="s">
        <v>89</v>
      </c>
      <c r="D700" s="13" t="s">
        <v>84</v>
      </c>
      <c r="E700" s="14">
        <v>2311.65</v>
      </c>
    </row>
    <row r="701" spans="2:5" x14ac:dyDescent="0.3">
      <c r="B701" s="13" t="s">
        <v>91</v>
      </c>
      <c r="C701" s="13" t="s">
        <v>74</v>
      </c>
      <c r="D701" s="13" t="s">
        <v>82</v>
      </c>
      <c r="E701" s="14">
        <v>1189.8599999999999</v>
      </c>
    </row>
    <row r="702" spans="2:5" x14ac:dyDescent="0.3">
      <c r="B702" s="13" t="s">
        <v>76</v>
      </c>
      <c r="C702" s="13" t="s">
        <v>74</v>
      </c>
      <c r="D702" s="13" t="s">
        <v>75</v>
      </c>
      <c r="E702" s="14">
        <v>307.3</v>
      </c>
    </row>
    <row r="703" spans="2:5" x14ac:dyDescent="0.3">
      <c r="B703" s="13" t="s">
        <v>91</v>
      </c>
      <c r="C703" s="13" t="s">
        <v>83</v>
      </c>
      <c r="D703" s="13" t="s">
        <v>82</v>
      </c>
      <c r="E703" s="14">
        <v>466.76000000000005</v>
      </c>
    </row>
    <row r="704" spans="2:5" x14ac:dyDescent="0.3">
      <c r="B704" s="13" t="s">
        <v>73</v>
      </c>
      <c r="C704" s="13" t="s">
        <v>89</v>
      </c>
      <c r="D704" s="13" t="s">
        <v>78</v>
      </c>
      <c r="E704" s="14">
        <v>5562.4</v>
      </c>
    </row>
    <row r="705" spans="2:5" x14ac:dyDescent="0.3">
      <c r="B705" s="13" t="s">
        <v>73</v>
      </c>
      <c r="C705" s="13" t="s">
        <v>81</v>
      </c>
      <c r="D705" s="13" t="s">
        <v>87</v>
      </c>
      <c r="E705" s="14">
        <v>1091.93</v>
      </c>
    </row>
    <row r="706" spans="2:5" x14ac:dyDescent="0.3">
      <c r="B706" s="13" t="s">
        <v>73</v>
      </c>
      <c r="C706" s="13" t="s">
        <v>74</v>
      </c>
      <c r="D706" s="13" t="s">
        <v>87</v>
      </c>
      <c r="E706" s="14">
        <v>1865.92</v>
      </c>
    </row>
    <row r="707" spans="2:5" x14ac:dyDescent="0.3">
      <c r="B707" s="13" t="s">
        <v>79</v>
      </c>
      <c r="C707" s="13" t="s">
        <v>74</v>
      </c>
      <c r="D707" s="13" t="s">
        <v>75</v>
      </c>
      <c r="E707" s="14">
        <v>413.38</v>
      </c>
    </row>
    <row r="708" spans="2:5" x14ac:dyDescent="0.3">
      <c r="B708" s="13" t="s">
        <v>91</v>
      </c>
      <c r="C708" s="13" t="s">
        <v>81</v>
      </c>
      <c r="D708" s="13" t="s">
        <v>77</v>
      </c>
      <c r="E708" s="14">
        <v>2300.1000000000004</v>
      </c>
    </row>
    <row r="709" spans="2:5" x14ac:dyDescent="0.3">
      <c r="B709" s="13" t="s">
        <v>76</v>
      </c>
      <c r="C709" s="13" t="s">
        <v>74</v>
      </c>
      <c r="D709" s="13" t="s">
        <v>77</v>
      </c>
      <c r="E709" s="14">
        <v>569.79999999999995</v>
      </c>
    </row>
    <row r="710" spans="2:5" x14ac:dyDescent="0.3">
      <c r="B710" s="13" t="s">
        <v>86</v>
      </c>
      <c r="C710" s="13" t="s">
        <v>81</v>
      </c>
      <c r="D710" s="13" t="s">
        <v>84</v>
      </c>
      <c r="E710" s="14">
        <v>241.68</v>
      </c>
    </row>
    <row r="711" spans="2:5" x14ac:dyDescent="0.3">
      <c r="B711" s="13" t="s">
        <v>73</v>
      </c>
      <c r="C711" s="13" t="s">
        <v>90</v>
      </c>
      <c r="D711" s="13" t="s">
        <v>87</v>
      </c>
      <c r="E711" s="14">
        <v>285.18</v>
      </c>
    </row>
    <row r="712" spans="2:5" x14ac:dyDescent="0.3">
      <c r="B712" s="13" t="s">
        <v>86</v>
      </c>
      <c r="C712" s="13" t="s">
        <v>88</v>
      </c>
      <c r="D712" s="13" t="s">
        <v>84</v>
      </c>
      <c r="E712" s="14">
        <v>1063.5999999999999</v>
      </c>
    </row>
    <row r="713" spans="2:5" x14ac:dyDescent="0.3">
      <c r="B713" s="13" t="s">
        <v>86</v>
      </c>
      <c r="C713" s="13" t="s">
        <v>81</v>
      </c>
      <c r="D713" s="13" t="s">
        <v>84</v>
      </c>
      <c r="E713" s="14">
        <v>362.95000000000005</v>
      </c>
    </row>
    <row r="714" spans="2:5" x14ac:dyDescent="0.3">
      <c r="B714" s="13" t="s">
        <v>86</v>
      </c>
      <c r="C714" s="13" t="s">
        <v>74</v>
      </c>
      <c r="D714" s="13" t="s">
        <v>78</v>
      </c>
      <c r="E714" s="14">
        <v>948</v>
      </c>
    </row>
    <row r="715" spans="2:5" x14ac:dyDescent="0.3">
      <c r="B715" s="13" t="s">
        <v>91</v>
      </c>
      <c r="C715" s="13" t="s">
        <v>90</v>
      </c>
      <c r="D715" s="13" t="s">
        <v>77</v>
      </c>
      <c r="E715" s="14">
        <v>170.38</v>
      </c>
    </row>
    <row r="716" spans="2:5" x14ac:dyDescent="0.3">
      <c r="B716" s="13" t="s">
        <v>85</v>
      </c>
      <c r="C716" s="13" t="s">
        <v>89</v>
      </c>
      <c r="D716" s="13" t="s">
        <v>84</v>
      </c>
      <c r="E716" s="14">
        <v>2541.6</v>
      </c>
    </row>
    <row r="717" spans="2:5" x14ac:dyDescent="0.3">
      <c r="B717" s="13" t="s">
        <v>86</v>
      </c>
      <c r="C717" s="13" t="s">
        <v>88</v>
      </c>
      <c r="D717" s="13" t="s">
        <v>87</v>
      </c>
      <c r="E717" s="14">
        <v>765.36</v>
      </c>
    </row>
    <row r="718" spans="2:5" x14ac:dyDescent="0.3">
      <c r="B718" s="13" t="s">
        <v>86</v>
      </c>
      <c r="C718" s="13" t="s">
        <v>74</v>
      </c>
      <c r="D718" s="13" t="s">
        <v>82</v>
      </c>
      <c r="E718" s="14">
        <v>1160.4599999999998</v>
      </c>
    </row>
    <row r="719" spans="2:5" x14ac:dyDescent="0.3">
      <c r="B719" s="13" t="s">
        <v>91</v>
      </c>
      <c r="C719" s="13" t="s">
        <v>90</v>
      </c>
      <c r="D719" s="13" t="s">
        <v>84</v>
      </c>
      <c r="E719" s="14">
        <v>488.25</v>
      </c>
    </row>
    <row r="720" spans="2:5" x14ac:dyDescent="0.3">
      <c r="B720" s="13" t="s">
        <v>85</v>
      </c>
      <c r="C720" s="13" t="s">
        <v>90</v>
      </c>
      <c r="D720" s="13" t="s">
        <v>78</v>
      </c>
      <c r="E720" s="14">
        <v>285.34000000000003</v>
      </c>
    </row>
    <row r="721" spans="2:5" x14ac:dyDescent="0.3">
      <c r="B721" s="13" t="s">
        <v>76</v>
      </c>
      <c r="C721" s="13" t="s">
        <v>90</v>
      </c>
      <c r="D721" s="13" t="s">
        <v>78</v>
      </c>
      <c r="E721" s="14">
        <v>1521.0300000000002</v>
      </c>
    </row>
    <row r="722" spans="2:5" x14ac:dyDescent="0.3">
      <c r="B722" s="13" t="s">
        <v>85</v>
      </c>
      <c r="C722" s="13" t="s">
        <v>90</v>
      </c>
      <c r="D722" s="13" t="s">
        <v>82</v>
      </c>
      <c r="E722" s="14">
        <v>174.68</v>
      </c>
    </row>
    <row r="723" spans="2:5" x14ac:dyDescent="0.3">
      <c r="B723" s="13" t="s">
        <v>91</v>
      </c>
      <c r="C723" s="13" t="s">
        <v>74</v>
      </c>
      <c r="D723" s="13" t="s">
        <v>87</v>
      </c>
      <c r="E723" s="14">
        <v>1318.36</v>
      </c>
    </row>
    <row r="724" spans="2:5" x14ac:dyDescent="0.3">
      <c r="B724" s="13" t="s">
        <v>76</v>
      </c>
      <c r="C724" s="13" t="s">
        <v>83</v>
      </c>
      <c r="D724" s="13" t="s">
        <v>77</v>
      </c>
      <c r="E724" s="14">
        <v>249.6</v>
      </c>
    </row>
    <row r="725" spans="2:5" x14ac:dyDescent="0.3">
      <c r="B725" s="13" t="s">
        <v>85</v>
      </c>
      <c r="C725" s="13" t="s">
        <v>89</v>
      </c>
      <c r="D725" s="13" t="s">
        <v>87</v>
      </c>
      <c r="E725" s="14">
        <v>3510.25</v>
      </c>
    </row>
    <row r="726" spans="2:5" x14ac:dyDescent="0.3">
      <c r="B726" s="13" t="s">
        <v>91</v>
      </c>
      <c r="C726" s="13" t="s">
        <v>74</v>
      </c>
      <c r="D726" s="13" t="s">
        <v>78</v>
      </c>
      <c r="E726" s="14">
        <v>1192.1000000000001</v>
      </c>
    </row>
    <row r="727" spans="2:5" x14ac:dyDescent="0.3">
      <c r="B727" s="13" t="s">
        <v>73</v>
      </c>
      <c r="C727" s="13" t="s">
        <v>88</v>
      </c>
      <c r="D727" s="13" t="s">
        <v>87</v>
      </c>
      <c r="E727" s="14">
        <v>173.68</v>
      </c>
    </row>
    <row r="728" spans="2:5" x14ac:dyDescent="0.3">
      <c r="B728" s="13" t="s">
        <v>86</v>
      </c>
      <c r="C728" s="13" t="s">
        <v>74</v>
      </c>
      <c r="D728" s="13" t="s">
        <v>82</v>
      </c>
      <c r="E728" s="14">
        <v>1208.69</v>
      </c>
    </row>
    <row r="729" spans="2:5" x14ac:dyDescent="0.3">
      <c r="B729" s="13" t="s">
        <v>76</v>
      </c>
      <c r="C729" s="13" t="s">
        <v>83</v>
      </c>
      <c r="D729" s="13" t="s">
        <v>84</v>
      </c>
      <c r="E729" s="14">
        <v>386.09999999999997</v>
      </c>
    </row>
    <row r="730" spans="2:5" x14ac:dyDescent="0.3">
      <c r="B730" s="13" t="s">
        <v>86</v>
      </c>
      <c r="C730" s="13" t="s">
        <v>89</v>
      </c>
      <c r="D730" s="13" t="s">
        <v>78</v>
      </c>
      <c r="E730" s="14">
        <v>1088.6600000000001</v>
      </c>
    </row>
    <row r="731" spans="2:5" x14ac:dyDescent="0.3">
      <c r="B731" s="13" t="s">
        <v>79</v>
      </c>
      <c r="C731" s="13" t="s">
        <v>74</v>
      </c>
      <c r="D731" s="13" t="s">
        <v>84</v>
      </c>
      <c r="E731" s="14">
        <v>945.78</v>
      </c>
    </row>
    <row r="732" spans="2:5" x14ac:dyDescent="0.3">
      <c r="B732" s="13" t="s">
        <v>86</v>
      </c>
      <c r="C732" s="13" t="s">
        <v>90</v>
      </c>
      <c r="D732" s="13" t="s">
        <v>84</v>
      </c>
      <c r="E732" s="14">
        <v>256.8</v>
      </c>
    </row>
    <row r="733" spans="2:5" x14ac:dyDescent="0.3">
      <c r="B733" s="13" t="s">
        <v>76</v>
      </c>
      <c r="C733" s="13" t="s">
        <v>90</v>
      </c>
      <c r="D733" s="13" t="s">
        <v>87</v>
      </c>
      <c r="E733" s="14">
        <v>288.75</v>
      </c>
    </row>
    <row r="734" spans="2:5" x14ac:dyDescent="0.3">
      <c r="B734" s="13" t="s">
        <v>79</v>
      </c>
      <c r="C734" s="13" t="s">
        <v>74</v>
      </c>
      <c r="D734" s="13" t="s">
        <v>84</v>
      </c>
      <c r="E734" s="14">
        <v>1051.6199999999999</v>
      </c>
    </row>
    <row r="735" spans="2:5" x14ac:dyDescent="0.3">
      <c r="B735" s="13" t="s">
        <v>85</v>
      </c>
      <c r="C735" s="13" t="s">
        <v>90</v>
      </c>
      <c r="D735" s="13" t="s">
        <v>77</v>
      </c>
      <c r="E735" s="14">
        <v>238.6</v>
      </c>
    </row>
    <row r="736" spans="2:5" x14ac:dyDescent="0.3">
      <c r="B736" s="13" t="s">
        <v>79</v>
      </c>
      <c r="C736" s="13" t="s">
        <v>90</v>
      </c>
      <c r="D736" s="13" t="s">
        <v>84</v>
      </c>
      <c r="E736" s="14">
        <v>170.56</v>
      </c>
    </row>
    <row r="737" spans="2:5" x14ac:dyDescent="0.3">
      <c r="B737" s="13" t="s">
        <v>79</v>
      </c>
      <c r="C737" s="13" t="s">
        <v>80</v>
      </c>
      <c r="D737" s="13" t="s">
        <v>77</v>
      </c>
      <c r="E737" s="14">
        <v>142</v>
      </c>
    </row>
    <row r="738" spans="2:5" x14ac:dyDescent="0.3">
      <c r="B738" s="13" t="s">
        <v>73</v>
      </c>
      <c r="C738" s="13" t="s">
        <v>80</v>
      </c>
      <c r="D738" s="13" t="s">
        <v>77</v>
      </c>
      <c r="E738" s="14">
        <v>90.86</v>
      </c>
    </row>
    <row r="739" spans="2:5" x14ac:dyDescent="0.3">
      <c r="B739" s="13" t="s">
        <v>79</v>
      </c>
      <c r="C739" s="13" t="s">
        <v>89</v>
      </c>
      <c r="D739" s="13" t="s">
        <v>77</v>
      </c>
      <c r="E739" s="14">
        <v>881.14</v>
      </c>
    </row>
    <row r="740" spans="2:5" x14ac:dyDescent="0.3">
      <c r="B740" s="13" t="s">
        <v>76</v>
      </c>
      <c r="C740" s="13" t="s">
        <v>81</v>
      </c>
      <c r="D740" s="13" t="s">
        <v>87</v>
      </c>
      <c r="E740" s="14">
        <v>707.84999999999991</v>
      </c>
    </row>
    <row r="741" spans="2:5" x14ac:dyDescent="0.3">
      <c r="B741" s="13" t="s">
        <v>91</v>
      </c>
      <c r="C741" s="13" t="s">
        <v>90</v>
      </c>
      <c r="D741" s="13" t="s">
        <v>82</v>
      </c>
      <c r="E741" s="14">
        <v>200.76</v>
      </c>
    </row>
    <row r="742" spans="2:5" x14ac:dyDescent="0.3">
      <c r="B742" s="13" t="s">
        <v>85</v>
      </c>
      <c r="C742" s="13" t="s">
        <v>88</v>
      </c>
      <c r="D742" s="13" t="s">
        <v>78</v>
      </c>
      <c r="E742" s="14">
        <v>1217.8999999999999</v>
      </c>
    </row>
    <row r="743" spans="2:5" x14ac:dyDescent="0.3">
      <c r="B743" s="13" t="s">
        <v>73</v>
      </c>
      <c r="C743" s="13" t="s">
        <v>90</v>
      </c>
      <c r="D743" s="13" t="s">
        <v>78</v>
      </c>
      <c r="E743" s="14">
        <v>605.6</v>
      </c>
    </row>
    <row r="744" spans="2:5" x14ac:dyDescent="0.3">
      <c r="B744" s="13" t="s">
        <v>91</v>
      </c>
      <c r="C744" s="13" t="s">
        <v>81</v>
      </c>
      <c r="D744" s="13" t="s">
        <v>82</v>
      </c>
      <c r="E744" s="14">
        <v>2147.04</v>
      </c>
    </row>
    <row r="745" spans="2:5" x14ac:dyDescent="0.3">
      <c r="B745" s="13" t="s">
        <v>79</v>
      </c>
      <c r="C745" s="13" t="s">
        <v>88</v>
      </c>
      <c r="D745" s="13" t="s">
        <v>78</v>
      </c>
      <c r="E745" s="14">
        <v>475.52</v>
      </c>
    </row>
    <row r="746" spans="2:5" x14ac:dyDescent="0.3">
      <c r="B746" s="13" t="s">
        <v>73</v>
      </c>
      <c r="C746" s="13" t="s">
        <v>81</v>
      </c>
      <c r="D746" s="13" t="s">
        <v>84</v>
      </c>
      <c r="E746" s="14">
        <v>2964.2000000000003</v>
      </c>
    </row>
    <row r="747" spans="2:5" x14ac:dyDescent="0.3">
      <c r="B747" s="13" t="s">
        <v>86</v>
      </c>
      <c r="C747" s="13" t="s">
        <v>88</v>
      </c>
      <c r="D747" s="13" t="s">
        <v>75</v>
      </c>
      <c r="E747" s="14">
        <v>492.86</v>
      </c>
    </row>
    <row r="748" spans="2:5" x14ac:dyDescent="0.3">
      <c r="B748" s="13" t="s">
        <v>76</v>
      </c>
      <c r="C748" s="13" t="s">
        <v>74</v>
      </c>
      <c r="D748" s="13" t="s">
        <v>82</v>
      </c>
      <c r="E748" s="14">
        <v>1228</v>
      </c>
    </row>
    <row r="749" spans="2:5" x14ac:dyDescent="0.3">
      <c r="B749" s="13" t="s">
        <v>76</v>
      </c>
      <c r="C749" s="13" t="s">
        <v>83</v>
      </c>
      <c r="D749" s="13" t="s">
        <v>87</v>
      </c>
      <c r="E749" s="14">
        <v>404.14000000000004</v>
      </c>
    </row>
    <row r="750" spans="2:5" x14ac:dyDescent="0.3">
      <c r="B750" s="13" t="s">
        <v>91</v>
      </c>
      <c r="C750" s="13" t="s">
        <v>80</v>
      </c>
      <c r="D750" s="13" t="s">
        <v>77</v>
      </c>
      <c r="E750" s="14">
        <v>136.85</v>
      </c>
    </row>
    <row r="751" spans="2:5" x14ac:dyDescent="0.3">
      <c r="B751" s="13" t="s">
        <v>76</v>
      </c>
      <c r="C751" s="13" t="s">
        <v>89</v>
      </c>
      <c r="D751" s="13" t="s">
        <v>78</v>
      </c>
      <c r="E751" s="14">
        <v>5370.84</v>
      </c>
    </row>
    <row r="752" spans="2:5" x14ac:dyDescent="0.3">
      <c r="B752" s="13" t="s">
        <v>85</v>
      </c>
      <c r="C752" s="13" t="s">
        <v>89</v>
      </c>
      <c r="D752" s="13" t="s">
        <v>84</v>
      </c>
      <c r="E752" s="14">
        <v>1816.44</v>
      </c>
    </row>
    <row r="753" spans="2:5" x14ac:dyDescent="0.3">
      <c r="B753" s="13" t="s">
        <v>86</v>
      </c>
      <c r="C753" s="13" t="s">
        <v>81</v>
      </c>
      <c r="D753" s="13" t="s">
        <v>75</v>
      </c>
      <c r="E753" s="14">
        <v>1846.08</v>
      </c>
    </row>
    <row r="754" spans="2:5" x14ac:dyDescent="0.3">
      <c r="B754" s="13" t="s">
        <v>85</v>
      </c>
      <c r="C754" s="13" t="s">
        <v>88</v>
      </c>
      <c r="D754" s="13" t="s">
        <v>78</v>
      </c>
      <c r="E754" s="14">
        <v>626.12</v>
      </c>
    </row>
    <row r="755" spans="2:5" x14ac:dyDescent="0.3">
      <c r="B755" s="13" t="s">
        <v>79</v>
      </c>
      <c r="C755" s="13" t="s">
        <v>81</v>
      </c>
      <c r="D755" s="13" t="s">
        <v>82</v>
      </c>
      <c r="E755" s="14">
        <v>2058.35</v>
      </c>
    </row>
    <row r="756" spans="2:5" x14ac:dyDescent="0.3">
      <c r="B756" s="13" t="s">
        <v>91</v>
      </c>
      <c r="C756" s="13" t="s">
        <v>89</v>
      </c>
      <c r="D756" s="13" t="s">
        <v>87</v>
      </c>
      <c r="E756" s="14">
        <v>1153.04</v>
      </c>
    </row>
    <row r="757" spans="2:5" x14ac:dyDescent="0.3">
      <c r="B757" s="13" t="s">
        <v>91</v>
      </c>
      <c r="C757" s="13" t="s">
        <v>74</v>
      </c>
      <c r="D757" s="13" t="s">
        <v>78</v>
      </c>
      <c r="E757" s="14">
        <v>897.12000000000012</v>
      </c>
    </row>
    <row r="758" spans="2:5" x14ac:dyDescent="0.3">
      <c r="B758" s="13" t="s">
        <v>79</v>
      </c>
      <c r="C758" s="13" t="s">
        <v>81</v>
      </c>
      <c r="D758" s="13" t="s">
        <v>87</v>
      </c>
      <c r="E758" s="14">
        <v>2932.73</v>
      </c>
    </row>
    <row r="759" spans="2:5" x14ac:dyDescent="0.3">
      <c r="B759" s="13" t="s">
        <v>85</v>
      </c>
      <c r="C759" s="13" t="s">
        <v>81</v>
      </c>
      <c r="D759" s="13" t="s">
        <v>77</v>
      </c>
      <c r="E759" s="14">
        <v>1997.28</v>
      </c>
    </row>
    <row r="760" spans="2:5" x14ac:dyDescent="0.3">
      <c r="B760" s="13" t="s">
        <v>86</v>
      </c>
      <c r="C760" s="13" t="s">
        <v>74</v>
      </c>
      <c r="D760" s="13" t="s">
        <v>78</v>
      </c>
      <c r="E760" s="14">
        <v>1068.2099999999998</v>
      </c>
    </row>
    <row r="761" spans="2:5" x14ac:dyDescent="0.3">
      <c r="B761" s="13" t="s">
        <v>79</v>
      </c>
      <c r="C761" s="13" t="s">
        <v>88</v>
      </c>
      <c r="D761" s="13" t="s">
        <v>82</v>
      </c>
      <c r="E761" s="14">
        <v>265.64999999999998</v>
      </c>
    </row>
    <row r="762" spans="2:5" x14ac:dyDescent="0.3">
      <c r="B762" s="13" t="s">
        <v>76</v>
      </c>
      <c r="C762" s="13" t="s">
        <v>88</v>
      </c>
      <c r="D762" s="13" t="s">
        <v>78</v>
      </c>
      <c r="E762" s="14">
        <v>585.79999999999995</v>
      </c>
    </row>
    <row r="763" spans="2:5" x14ac:dyDescent="0.3">
      <c r="B763" s="13" t="s">
        <v>79</v>
      </c>
      <c r="C763" s="13" t="s">
        <v>83</v>
      </c>
      <c r="D763" s="13" t="s">
        <v>75</v>
      </c>
      <c r="E763" s="14">
        <v>250.76999999999998</v>
      </c>
    </row>
    <row r="764" spans="2:5" x14ac:dyDescent="0.3">
      <c r="B764" s="13" t="s">
        <v>79</v>
      </c>
      <c r="C764" s="13" t="s">
        <v>74</v>
      </c>
      <c r="D764" s="13" t="s">
        <v>77</v>
      </c>
      <c r="E764" s="14">
        <v>1437.0800000000002</v>
      </c>
    </row>
    <row r="765" spans="2:5" x14ac:dyDescent="0.3">
      <c r="B765" s="13" t="s">
        <v>86</v>
      </c>
      <c r="C765" s="13" t="s">
        <v>90</v>
      </c>
      <c r="D765" s="13" t="s">
        <v>75</v>
      </c>
      <c r="E765" s="14">
        <v>263.14999999999998</v>
      </c>
    </row>
    <row r="766" spans="2:5" x14ac:dyDescent="0.3">
      <c r="B766" s="13" t="s">
        <v>73</v>
      </c>
      <c r="C766" s="13" t="s">
        <v>81</v>
      </c>
      <c r="D766" s="13" t="s">
        <v>84</v>
      </c>
      <c r="E766" s="14">
        <v>1011.75</v>
      </c>
    </row>
    <row r="767" spans="2:5" x14ac:dyDescent="0.3">
      <c r="B767" s="13" t="s">
        <v>86</v>
      </c>
      <c r="C767" s="13" t="s">
        <v>74</v>
      </c>
      <c r="D767" s="13" t="s">
        <v>82</v>
      </c>
      <c r="E767" s="14">
        <v>5978.92</v>
      </c>
    </row>
    <row r="768" spans="2:5" x14ac:dyDescent="0.3">
      <c r="B768" s="13" t="s">
        <v>79</v>
      </c>
      <c r="C768" s="13" t="s">
        <v>89</v>
      </c>
      <c r="D768" s="13" t="s">
        <v>75</v>
      </c>
      <c r="E768" s="14">
        <v>3913.2000000000003</v>
      </c>
    </row>
    <row r="769" spans="2:5" x14ac:dyDescent="0.3">
      <c r="B769" s="13" t="s">
        <v>85</v>
      </c>
      <c r="C769" s="13" t="s">
        <v>90</v>
      </c>
      <c r="D769" s="13" t="s">
        <v>77</v>
      </c>
      <c r="E769" s="14">
        <v>471.3</v>
      </c>
    </row>
    <row r="770" spans="2:5" x14ac:dyDescent="0.3">
      <c r="B770" s="13" t="s">
        <v>86</v>
      </c>
      <c r="C770" s="13" t="s">
        <v>83</v>
      </c>
      <c r="D770" s="13" t="s">
        <v>84</v>
      </c>
      <c r="E770" s="14">
        <v>176.6</v>
      </c>
    </row>
    <row r="771" spans="2:5" x14ac:dyDescent="0.3">
      <c r="B771" s="13" t="s">
        <v>91</v>
      </c>
      <c r="C771" s="13" t="s">
        <v>80</v>
      </c>
      <c r="D771" s="13" t="s">
        <v>82</v>
      </c>
      <c r="E771" s="14">
        <v>256.04000000000002</v>
      </c>
    </row>
    <row r="772" spans="2:5" x14ac:dyDescent="0.3">
      <c r="B772" s="13" t="s">
        <v>73</v>
      </c>
      <c r="C772" s="13" t="s">
        <v>89</v>
      </c>
      <c r="D772" s="13" t="s">
        <v>77</v>
      </c>
      <c r="E772" s="14">
        <v>3663.84</v>
      </c>
    </row>
    <row r="773" spans="2:5" x14ac:dyDescent="0.3">
      <c r="B773" s="13" t="s">
        <v>76</v>
      </c>
      <c r="C773" s="13" t="s">
        <v>74</v>
      </c>
      <c r="D773" s="13" t="s">
        <v>75</v>
      </c>
      <c r="E773" s="14">
        <v>2128.3199999999997</v>
      </c>
    </row>
    <row r="774" spans="2:5" x14ac:dyDescent="0.3">
      <c r="B774" s="13" t="s">
        <v>86</v>
      </c>
      <c r="C774" s="13" t="s">
        <v>74</v>
      </c>
      <c r="D774" s="13" t="s">
        <v>87</v>
      </c>
      <c r="E774" s="14">
        <v>995.75</v>
      </c>
    </row>
    <row r="775" spans="2:5" x14ac:dyDescent="0.3">
      <c r="B775" s="13" t="s">
        <v>85</v>
      </c>
      <c r="C775" s="13" t="s">
        <v>80</v>
      </c>
      <c r="D775" s="13" t="s">
        <v>78</v>
      </c>
      <c r="E775" s="14">
        <v>74.62</v>
      </c>
    </row>
    <row r="776" spans="2:5" x14ac:dyDescent="0.3">
      <c r="B776" s="13" t="s">
        <v>91</v>
      </c>
      <c r="C776" s="13" t="s">
        <v>83</v>
      </c>
      <c r="D776" s="13" t="s">
        <v>75</v>
      </c>
      <c r="E776" s="14">
        <v>801.14</v>
      </c>
    </row>
    <row r="777" spans="2:5" x14ac:dyDescent="0.3">
      <c r="B777" s="13" t="s">
        <v>86</v>
      </c>
      <c r="C777" s="13" t="s">
        <v>80</v>
      </c>
      <c r="D777" s="13" t="s">
        <v>75</v>
      </c>
      <c r="E777" s="14">
        <v>59.3</v>
      </c>
    </row>
    <row r="778" spans="2:5" x14ac:dyDescent="0.3">
      <c r="B778" s="13" t="s">
        <v>86</v>
      </c>
      <c r="C778" s="13" t="s">
        <v>90</v>
      </c>
      <c r="D778" s="13" t="s">
        <v>87</v>
      </c>
      <c r="E778" s="14">
        <v>134</v>
      </c>
    </row>
    <row r="779" spans="2:5" x14ac:dyDescent="0.3">
      <c r="B779" s="13" t="s">
        <v>79</v>
      </c>
      <c r="C779" s="13" t="s">
        <v>90</v>
      </c>
      <c r="D779" s="13" t="s">
        <v>77</v>
      </c>
      <c r="E779" s="14">
        <v>204.1</v>
      </c>
    </row>
    <row r="780" spans="2:5" x14ac:dyDescent="0.3">
      <c r="B780" s="13" t="s">
        <v>73</v>
      </c>
      <c r="C780" s="13" t="s">
        <v>89</v>
      </c>
      <c r="D780" s="13" t="s">
        <v>87</v>
      </c>
      <c r="E780" s="14">
        <v>4542.21</v>
      </c>
    </row>
    <row r="781" spans="2:5" x14ac:dyDescent="0.3">
      <c r="B781" s="13" t="s">
        <v>91</v>
      </c>
      <c r="C781" s="13" t="s">
        <v>80</v>
      </c>
      <c r="D781" s="13" t="s">
        <v>77</v>
      </c>
      <c r="E781" s="14">
        <v>151.74</v>
      </c>
    </row>
    <row r="782" spans="2:5" x14ac:dyDescent="0.3">
      <c r="B782" s="13" t="s">
        <v>91</v>
      </c>
      <c r="C782" s="13" t="s">
        <v>88</v>
      </c>
      <c r="D782" s="13" t="s">
        <v>87</v>
      </c>
      <c r="E782" s="14">
        <v>429.59</v>
      </c>
    </row>
    <row r="783" spans="2:5" x14ac:dyDescent="0.3">
      <c r="B783" s="13" t="s">
        <v>86</v>
      </c>
      <c r="C783" s="13" t="s">
        <v>81</v>
      </c>
      <c r="D783" s="13" t="s">
        <v>77</v>
      </c>
      <c r="E783" s="14">
        <v>2303.4</v>
      </c>
    </row>
    <row r="784" spans="2:5" x14ac:dyDescent="0.3">
      <c r="B784" s="13" t="s">
        <v>76</v>
      </c>
      <c r="C784" s="13" t="s">
        <v>90</v>
      </c>
      <c r="D784" s="13" t="s">
        <v>82</v>
      </c>
      <c r="E784" s="14">
        <v>102.13</v>
      </c>
    </row>
    <row r="785" spans="2:5" x14ac:dyDescent="0.3">
      <c r="B785" s="13" t="s">
        <v>85</v>
      </c>
      <c r="C785" s="13" t="s">
        <v>81</v>
      </c>
      <c r="D785" s="13" t="s">
        <v>75</v>
      </c>
      <c r="E785" s="14">
        <v>992.29</v>
      </c>
    </row>
    <row r="786" spans="2:5" x14ac:dyDescent="0.3">
      <c r="B786" s="13" t="s">
        <v>76</v>
      </c>
      <c r="C786" s="13" t="s">
        <v>80</v>
      </c>
      <c r="D786" s="13" t="s">
        <v>77</v>
      </c>
      <c r="E786" s="14">
        <v>211.84</v>
      </c>
    </row>
    <row r="787" spans="2:5" x14ac:dyDescent="0.3">
      <c r="B787" s="13" t="s">
        <v>76</v>
      </c>
      <c r="C787" s="13" t="s">
        <v>83</v>
      </c>
      <c r="D787" s="13" t="s">
        <v>82</v>
      </c>
      <c r="E787" s="14">
        <v>411.5</v>
      </c>
    </row>
    <row r="788" spans="2:5" x14ac:dyDescent="0.3">
      <c r="B788" s="13" t="s">
        <v>91</v>
      </c>
      <c r="C788" s="13" t="s">
        <v>80</v>
      </c>
      <c r="D788" s="13" t="s">
        <v>78</v>
      </c>
      <c r="E788" s="14">
        <v>86.6</v>
      </c>
    </row>
    <row r="789" spans="2:5" x14ac:dyDescent="0.3">
      <c r="B789" s="13" t="s">
        <v>79</v>
      </c>
      <c r="C789" s="13" t="s">
        <v>89</v>
      </c>
      <c r="D789" s="13" t="s">
        <v>75</v>
      </c>
      <c r="E789" s="14">
        <v>1143.8399999999999</v>
      </c>
    </row>
    <row r="790" spans="2:5" x14ac:dyDescent="0.3">
      <c r="B790" s="13" t="s">
        <v>79</v>
      </c>
      <c r="C790" s="13" t="s">
        <v>74</v>
      </c>
      <c r="D790" s="13" t="s">
        <v>84</v>
      </c>
      <c r="E790" s="14">
        <v>165.95</v>
      </c>
    </row>
    <row r="791" spans="2:5" x14ac:dyDescent="0.3">
      <c r="B791" s="13" t="s">
        <v>86</v>
      </c>
      <c r="C791" s="13" t="s">
        <v>83</v>
      </c>
      <c r="D791" s="13" t="s">
        <v>75</v>
      </c>
      <c r="E791" s="14">
        <v>187.88</v>
      </c>
    </row>
    <row r="792" spans="2:5" x14ac:dyDescent="0.3">
      <c r="B792" s="13" t="s">
        <v>86</v>
      </c>
      <c r="C792" s="13" t="s">
        <v>89</v>
      </c>
      <c r="D792" s="13" t="s">
        <v>75</v>
      </c>
      <c r="E792" s="14">
        <v>5827.5</v>
      </c>
    </row>
    <row r="793" spans="2:5" x14ac:dyDescent="0.3">
      <c r="B793" s="13" t="s">
        <v>86</v>
      </c>
      <c r="C793" s="13" t="s">
        <v>74</v>
      </c>
      <c r="D793" s="13" t="s">
        <v>75</v>
      </c>
      <c r="E793" s="14">
        <v>833.22</v>
      </c>
    </row>
    <row r="794" spans="2:5" x14ac:dyDescent="0.3">
      <c r="B794" s="13" t="s">
        <v>79</v>
      </c>
      <c r="C794" s="13" t="s">
        <v>83</v>
      </c>
      <c r="D794" s="13" t="s">
        <v>82</v>
      </c>
      <c r="E794" s="14">
        <v>878.87999999999988</v>
      </c>
    </row>
    <row r="795" spans="2:5" x14ac:dyDescent="0.3">
      <c r="B795" s="13" t="s">
        <v>73</v>
      </c>
      <c r="C795" s="13" t="s">
        <v>88</v>
      </c>
      <c r="D795" s="13" t="s">
        <v>75</v>
      </c>
      <c r="E795" s="14">
        <v>536.79999999999995</v>
      </c>
    </row>
    <row r="796" spans="2:5" x14ac:dyDescent="0.3">
      <c r="B796" s="13" t="s">
        <v>86</v>
      </c>
      <c r="C796" s="13" t="s">
        <v>74</v>
      </c>
      <c r="D796" s="13" t="s">
        <v>87</v>
      </c>
      <c r="E796" s="14">
        <v>684.71</v>
      </c>
    </row>
    <row r="797" spans="2:5" x14ac:dyDescent="0.3">
      <c r="B797" s="13" t="s">
        <v>79</v>
      </c>
      <c r="C797" s="13" t="s">
        <v>80</v>
      </c>
      <c r="D797" s="13" t="s">
        <v>77</v>
      </c>
      <c r="E797" s="14">
        <v>123.42</v>
      </c>
    </row>
    <row r="798" spans="2:5" x14ac:dyDescent="0.3">
      <c r="B798" s="13" t="s">
        <v>76</v>
      </c>
      <c r="C798" s="13" t="s">
        <v>88</v>
      </c>
      <c r="D798" s="13" t="s">
        <v>75</v>
      </c>
      <c r="E798" s="14">
        <v>533.52</v>
      </c>
    </row>
    <row r="799" spans="2:5" x14ac:dyDescent="0.3">
      <c r="B799" s="13" t="s">
        <v>85</v>
      </c>
      <c r="C799" s="13" t="s">
        <v>80</v>
      </c>
      <c r="D799" s="13" t="s">
        <v>84</v>
      </c>
      <c r="E799" s="14">
        <v>259.14</v>
      </c>
    </row>
    <row r="800" spans="2:5" x14ac:dyDescent="0.3">
      <c r="B800" s="13" t="s">
        <v>85</v>
      </c>
      <c r="C800" s="13" t="s">
        <v>83</v>
      </c>
      <c r="D800" s="13" t="s">
        <v>78</v>
      </c>
      <c r="E800" s="14">
        <v>307.04000000000002</v>
      </c>
    </row>
    <row r="801" spans="2:5" x14ac:dyDescent="0.3">
      <c r="B801" s="13" t="s">
        <v>91</v>
      </c>
      <c r="C801" s="13" t="s">
        <v>74</v>
      </c>
      <c r="D801" s="13" t="s">
        <v>75</v>
      </c>
      <c r="E801" s="14">
        <v>1284.8399999999999</v>
      </c>
    </row>
    <row r="802" spans="2:5" x14ac:dyDescent="0.3">
      <c r="B802" s="13" t="s">
        <v>91</v>
      </c>
      <c r="C802" s="13" t="s">
        <v>80</v>
      </c>
      <c r="D802" s="13" t="s">
        <v>75</v>
      </c>
      <c r="E802" s="14">
        <v>276.76</v>
      </c>
    </row>
    <row r="803" spans="2:5" x14ac:dyDescent="0.3">
      <c r="B803" s="13" t="s">
        <v>85</v>
      </c>
      <c r="C803" s="13" t="s">
        <v>81</v>
      </c>
      <c r="D803" s="13" t="s">
        <v>78</v>
      </c>
      <c r="E803" s="14">
        <v>248.14000000000001</v>
      </c>
    </row>
    <row r="804" spans="2:5" x14ac:dyDescent="0.3">
      <c r="B804" s="13" t="s">
        <v>91</v>
      </c>
      <c r="C804" s="13" t="s">
        <v>88</v>
      </c>
      <c r="D804" s="13" t="s">
        <v>84</v>
      </c>
      <c r="E804" s="14">
        <v>242.42</v>
      </c>
    </row>
    <row r="805" spans="2:5" x14ac:dyDescent="0.3">
      <c r="B805" s="13" t="s">
        <v>79</v>
      </c>
      <c r="C805" s="13" t="s">
        <v>83</v>
      </c>
      <c r="D805" s="13" t="s">
        <v>84</v>
      </c>
      <c r="E805" s="14">
        <v>295.26</v>
      </c>
    </row>
    <row r="806" spans="2:5" x14ac:dyDescent="0.3">
      <c r="B806" s="13" t="s">
        <v>85</v>
      </c>
      <c r="C806" s="13" t="s">
        <v>81</v>
      </c>
      <c r="D806" s="13" t="s">
        <v>78</v>
      </c>
      <c r="E806" s="14">
        <v>4859.28</v>
      </c>
    </row>
    <row r="807" spans="2:5" x14ac:dyDescent="0.3">
      <c r="B807" s="13" t="s">
        <v>91</v>
      </c>
      <c r="C807" s="13" t="s">
        <v>90</v>
      </c>
      <c r="D807" s="13" t="s">
        <v>75</v>
      </c>
      <c r="E807" s="14">
        <v>416.64000000000004</v>
      </c>
    </row>
    <row r="808" spans="2:5" x14ac:dyDescent="0.3">
      <c r="B808" s="13" t="s">
        <v>86</v>
      </c>
      <c r="C808" s="13" t="s">
        <v>90</v>
      </c>
      <c r="D808" s="13" t="s">
        <v>82</v>
      </c>
      <c r="E808" s="14">
        <v>854.1</v>
      </c>
    </row>
    <row r="809" spans="2:5" x14ac:dyDescent="0.3">
      <c r="B809" s="13" t="s">
        <v>85</v>
      </c>
      <c r="C809" s="13" t="s">
        <v>89</v>
      </c>
      <c r="D809" s="13" t="s">
        <v>82</v>
      </c>
      <c r="E809" s="14">
        <v>3834.3300000000004</v>
      </c>
    </row>
    <row r="810" spans="2:5" x14ac:dyDescent="0.3">
      <c r="B810" s="13" t="s">
        <v>79</v>
      </c>
      <c r="C810" s="13" t="s">
        <v>89</v>
      </c>
      <c r="D810" s="13" t="s">
        <v>75</v>
      </c>
      <c r="E810" s="14">
        <v>156.06</v>
      </c>
    </row>
    <row r="811" spans="2:5" x14ac:dyDescent="0.3">
      <c r="B811" s="13" t="s">
        <v>85</v>
      </c>
      <c r="C811" s="13" t="s">
        <v>81</v>
      </c>
      <c r="D811" s="13" t="s">
        <v>77</v>
      </c>
      <c r="E811" s="14">
        <v>1545.81</v>
      </c>
    </row>
    <row r="812" spans="2:5" x14ac:dyDescent="0.3">
      <c r="B812" s="13" t="s">
        <v>73</v>
      </c>
      <c r="C812" s="13" t="s">
        <v>81</v>
      </c>
      <c r="D812" s="13" t="s">
        <v>75</v>
      </c>
      <c r="E812" s="14">
        <v>547.23</v>
      </c>
    </row>
    <row r="813" spans="2:5" x14ac:dyDescent="0.3">
      <c r="B813" s="13" t="s">
        <v>86</v>
      </c>
      <c r="C813" s="13" t="s">
        <v>89</v>
      </c>
      <c r="D813" s="13" t="s">
        <v>84</v>
      </c>
      <c r="E813" s="14">
        <v>3478.6400000000003</v>
      </c>
    </row>
    <row r="814" spans="2:5" x14ac:dyDescent="0.3">
      <c r="B814" s="13" t="s">
        <v>76</v>
      </c>
      <c r="C814" s="13" t="s">
        <v>80</v>
      </c>
      <c r="D814" s="13" t="s">
        <v>78</v>
      </c>
      <c r="E814" s="14">
        <v>124.08</v>
      </c>
    </row>
    <row r="815" spans="2:5" x14ac:dyDescent="0.3">
      <c r="B815" s="13" t="s">
        <v>86</v>
      </c>
      <c r="C815" s="13" t="s">
        <v>80</v>
      </c>
      <c r="D815" s="13" t="s">
        <v>75</v>
      </c>
      <c r="E815" s="14">
        <v>158.22</v>
      </c>
    </row>
    <row r="816" spans="2:5" x14ac:dyDescent="0.3">
      <c r="B816" s="13" t="s">
        <v>86</v>
      </c>
      <c r="C816" s="13" t="s">
        <v>88</v>
      </c>
      <c r="D816" s="13" t="s">
        <v>75</v>
      </c>
      <c r="E816" s="14">
        <v>359.89000000000004</v>
      </c>
    </row>
    <row r="817" spans="2:5" x14ac:dyDescent="0.3">
      <c r="B817" s="13" t="s">
        <v>85</v>
      </c>
      <c r="C817" s="13" t="s">
        <v>81</v>
      </c>
      <c r="D817" s="13" t="s">
        <v>87</v>
      </c>
      <c r="E817" s="14">
        <v>950.68999999999994</v>
      </c>
    </row>
    <row r="818" spans="2:5" x14ac:dyDescent="0.3">
      <c r="B818" s="13" t="s">
        <v>79</v>
      </c>
      <c r="C818" s="13" t="s">
        <v>89</v>
      </c>
      <c r="D818" s="13" t="s">
        <v>82</v>
      </c>
      <c r="E818" s="14">
        <v>3910.56</v>
      </c>
    </row>
    <row r="819" spans="2:5" x14ac:dyDescent="0.3">
      <c r="B819" s="13" t="s">
        <v>79</v>
      </c>
      <c r="C819" s="13" t="s">
        <v>83</v>
      </c>
      <c r="D819" s="13" t="s">
        <v>77</v>
      </c>
      <c r="E819" s="14">
        <v>206.70000000000002</v>
      </c>
    </row>
    <row r="820" spans="2:5" x14ac:dyDescent="0.3">
      <c r="B820" s="13" t="s">
        <v>85</v>
      </c>
      <c r="C820" s="13" t="s">
        <v>83</v>
      </c>
      <c r="D820" s="13" t="s">
        <v>84</v>
      </c>
      <c r="E820" s="14">
        <v>556.5</v>
      </c>
    </row>
    <row r="821" spans="2:5" x14ac:dyDescent="0.3">
      <c r="B821" s="13" t="s">
        <v>79</v>
      </c>
      <c r="C821" s="13" t="s">
        <v>74</v>
      </c>
      <c r="D821" s="13" t="s">
        <v>82</v>
      </c>
      <c r="E821" s="14">
        <v>1379.8200000000002</v>
      </c>
    </row>
    <row r="822" spans="2:5" x14ac:dyDescent="0.3">
      <c r="B822" s="13" t="s">
        <v>86</v>
      </c>
      <c r="C822" s="13" t="s">
        <v>83</v>
      </c>
      <c r="D822" s="13" t="s">
        <v>82</v>
      </c>
      <c r="E822" s="14">
        <v>638.75</v>
      </c>
    </row>
    <row r="823" spans="2:5" x14ac:dyDescent="0.3">
      <c r="B823" s="13" t="s">
        <v>76</v>
      </c>
      <c r="C823" s="13" t="s">
        <v>90</v>
      </c>
      <c r="D823" s="13" t="s">
        <v>87</v>
      </c>
      <c r="E823" s="14">
        <v>418.5</v>
      </c>
    </row>
    <row r="824" spans="2:5" x14ac:dyDescent="0.3">
      <c r="B824" s="13" t="s">
        <v>73</v>
      </c>
      <c r="C824" s="13" t="s">
        <v>80</v>
      </c>
      <c r="D824" s="13" t="s">
        <v>75</v>
      </c>
      <c r="E824" s="14">
        <v>85.600000000000009</v>
      </c>
    </row>
    <row r="825" spans="2:5" x14ac:dyDescent="0.3">
      <c r="B825" s="13" t="s">
        <v>73</v>
      </c>
      <c r="C825" s="13" t="s">
        <v>88</v>
      </c>
      <c r="D825" s="13" t="s">
        <v>78</v>
      </c>
      <c r="E825" s="14">
        <v>425.28</v>
      </c>
    </row>
    <row r="826" spans="2:5" x14ac:dyDescent="0.3">
      <c r="B826" s="13" t="s">
        <v>85</v>
      </c>
      <c r="C826" s="13" t="s">
        <v>90</v>
      </c>
      <c r="D826" s="13" t="s">
        <v>75</v>
      </c>
      <c r="E826" s="14">
        <v>217.20000000000002</v>
      </c>
    </row>
    <row r="827" spans="2:5" x14ac:dyDescent="0.3">
      <c r="B827" s="13" t="s">
        <v>86</v>
      </c>
      <c r="C827" s="13" t="s">
        <v>83</v>
      </c>
      <c r="D827" s="13" t="s">
        <v>75</v>
      </c>
      <c r="E827" s="14">
        <v>144.88</v>
      </c>
    </row>
    <row r="828" spans="2:5" x14ac:dyDescent="0.3">
      <c r="B828" s="13" t="s">
        <v>85</v>
      </c>
      <c r="C828" s="13" t="s">
        <v>90</v>
      </c>
      <c r="D828" s="13" t="s">
        <v>87</v>
      </c>
      <c r="E828" s="14">
        <v>370.17</v>
      </c>
    </row>
    <row r="829" spans="2:5" x14ac:dyDescent="0.3">
      <c r="B829" s="13" t="s">
        <v>79</v>
      </c>
      <c r="C829" s="13" t="s">
        <v>89</v>
      </c>
      <c r="D829" s="13" t="s">
        <v>84</v>
      </c>
      <c r="E829" s="14">
        <v>5862.65</v>
      </c>
    </row>
    <row r="830" spans="2:5" x14ac:dyDescent="0.3">
      <c r="B830" s="13" t="s">
        <v>91</v>
      </c>
      <c r="C830" s="13" t="s">
        <v>80</v>
      </c>
      <c r="D830" s="13" t="s">
        <v>77</v>
      </c>
      <c r="E830" s="14">
        <v>103.04</v>
      </c>
    </row>
    <row r="831" spans="2:5" x14ac:dyDescent="0.3">
      <c r="B831" s="13" t="s">
        <v>79</v>
      </c>
      <c r="C831" s="13" t="s">
        <v>81</v>
      </c>
      <c r="D831" s="13" t="s">
        <v>87</v>
      </c>
      <c r="E831" s="14">
        <v>971.04</v>
      </c>
    </row>
    <row r="832" spans="2:5" x14ac:dyDescent="0.3">
      <c r="B832" s="13" t="s">
        <v>85</v>
      </c>
      <c r="C832" s="13" t="s">
        <v>83</v>
      </c>
      <c r="D832" s="13" t="s">
        <v>84</v>
      </c>
      <c r="E832" s="14">
        <v>391.3</v>
      </c>
    </row>
    <row r="833" spans="2:5" x14ac:dyDescent="0.3">
      <c r="B833" s="13" t="s">
        <v>91</v>
      </c>
      <c r="C833" s="13" t="s">
        <v>80</v>
      </c>
      <c r="D833" s="13" t="s">
        <v>82</v>
      </c>
      <c r="E833" s="14">
        <v>131.36000000000001</v>
      </c>
    </row>
    <row r="834" spans="2:5" x14ac:dyDescent="0.3">
      <c r="B834" s="13" t="s">
        <v>86</v>
      </c>
      <c r="C834" s="13" t="s">
        <v>80</v>
      </c>
      <c r="D834" s="13" t="s">
        <v>77</v>
      </c>
      <c r="E834" s="14">
        <v>71.2</v>
      </c>
    </row>
    <row r="835" spans="2:5" x14ac:dyDescent="0.3">
      <c r="B835" s="13" t="s">
        <v>86</v>
      </c>
      <c r="C835" s="13" t="s">
        <v>74</v>
      </c>
      <c r="D835" s="13" t="s">
        <v>78</v>
      </c>
      <c r="E835" s="14">
        <v>504.22</v>
      </c>
    </row>
    <row r="836" spans="2:5" x14ac:dyDescent="0.3">
      <c r="B836" s="13" t="s">
        <v>79</v>
      </c>
      <c r="C836" s="13" t="s">
        <v>81</v>
      </c>
      <c r="D836" s="13" t="s">
        <v>77</v>
      </c>
      <c r="E836" s="14">
        <v>2287.52</v>
      </c>
    </row>
    <row r="837" spans="2:5" x14ac:dyDescent="0.3">
      <c r="B837" s="13" t="s">
        <v>79</v>
      </c>
      <c r="C837" s="13" t="s">
        <v>89</v>
      </c>
      <c r="D837" s="13" t="s">
        <v>82</v>
      </c>
      <c r="E837" s="14">
        <v>4807.79</v>
      </c>
    </row>
    <row r="838" spans="2:5" x14ac:dyDescent="0.3">
      <c r="B838" s="13" t="s">
        <v>91</v>
      </c>
      <c r="C838" s="13" t="s">
        <v>81</v>
      </c>
      <c r="D838" s="13" t="s">
        <v>82</v>
      </c>
      <c r="E838" s="14">
        <v>2082.9</v>
      </c>
    </row>
    <row r="839" spans="2:5" x14ac:dyDescent="0.3">
      <c r="B839" s="13" t="s">
        <v>79</v>
      </c>
      <c r="C839" s="13" t="s">
        <v>89</v>
      </c>
      <c r="D839" s="13" t="s">
        <v>75</v>
      </c>
      <c r="E839" s="14">
        <v>5308.38</v>
      </c>
    </row>
    <row r="840" spans="2:5" x14ac:dyDescent="0.3">
      <c r="B840" s="13" t="s">
        <v>86</v>
      </c>
      <c r="C840" s="13" t="s">
        <v>90</v>
      </c>
      <c r="D840" s="13" t="s">
        <v>78</v>
      </c>
      <c r="E840" s="14">
        <v>333.27</v>
      </c>
    </row>
    <row r="841" spans="2:5" x14ac:dyDescent="0.3">
      <c r="B841" s="13" t="s">
        <v>73</v>
      </c>
      <c r="C841" s="13" t="s">
        <v>88</v>
      </c>
      <c r="D841" s="13" t="s">
        <v>82</v>
      </c>
      <c r="E841" s="14">
        <v>1117.3999999999999</v>
      </c>
    </row>
    <row r="842" spans="2:5" x14ac:dyDescent="0.3">
      <c r="B842" s="13" t="s">
        <v>85</v>
      </c>
      <c r="C842" s="13" t="s">
        <v>89</v>
      </c>
      <c r="D842" s="13" t="s">
        <v>84</v>
      </c>
      <c r="E842" s="14">
        <v>4897.3599999999997</v>
      </c>
    </row>
    <row r="843" spans="2:5" x14ac:dyDescent="0.3">
      <c r="B843" s="13" t="s">
        <v>91</v>
      </c>
      <c r="C843" s="13" t="s">
        <v>74</v>
      </c>
      <c r="D843" s="13" t="s">
        <v>77</v>
      </c>
      <c r="E843" s="14">
        <v>248.82</v>
      </c>
    </row>
    <row r="844" spans="2:5" x14ac:dyDescent="0.3">
      <c r="B844" s="13" t="s">
        <v>85</v>
      </c>
      <c r="C844" s="13" t="s">
        <v>83</v>
      </c>
      <c r="D844" s="13" t="s">
        <v>82</v>
      </c>
      <c r="E844" s="14">
        <v>203.39999999999998</v>
      </c>
    </row>
    <row r="845" spans="2:5" x14ac:dyDescent="0.3">
      <c r="B845" s="13" t="s">
        <v>86</v>
      </c>
      <c r="C845" s="13" t="s">
        <v>81</v>
      </c>
      <c r="D845" s="13" t="s">
        <v>82</v>
      </c>
      <c r="E845" s="14">
        <v>1782.6000000000001</v>
      </c>
    </row>
    <row r="846" spans="2:5" x14ac:dyDescent="0.3">
      <c r="B846" s="13" t="s">
        <v>79</v>
      </c>
      <c r="C846" s="13" t="s">
        <v>89</v>
      </c>
      <c r="D846" s="13" t="s">
        <v>84</v>
      </c>
      <c r="E846" s="14">
        <v>2453.92</v>
      </c>
    </row>
    <row r="847" spans="2:5" x14ac:dyDescent="0.3">
      <c r="B847" s="13" t="s">
        <v>76</v>
      </c>
      <c r="C847" s="13" t="s">
        <v>90</v>
      </c>
      <c r="D847" s="13" t="s">
        <v>77</v>
      </c>
      <c r="E847" s="14">
        <v>528</v>
      </c>
    </row>
    <row r="848" spans="2:5" x14ac:dyDescent="0.3">
      <c r="B848" s="13" t="s">
        <v>79</v>
      </c>
      <c r="C848" s="13" t="s">
        <v>89</v>
      </c>
      <c r="D848" s="13" t="s">
        <v>84</v>
      </c>
      <c r="E848" s="14">
        <v>5374.72</v>
      </c>
    </row>
    <row r="849" spans="2:5" x14ac:dyDescent="0.3">
      <c r="B849" s="13" t="s">
        <v>79</v>
      </c>
      <c r="C849" s="13" t="s">
        <v>81</v>
      </c>
      <c r="D849" s="13" t="s">
        <v>75</v>
      </c>
      <c r="E849" s="14">
        <v>1179.04</v>
      </c>
    </row>
    <row r="850" spans="2:5" x14ac:dyDescent="0.3">
      <c r="B850" s="13" t="s">
        <v>86</v>
      </c>
      <c r="C850" s="13" t="s">
        <v>74</v>
      </c>
      <c r="D850" s="13" t="s">
        <v>78</v>
      </c>
      <c r="E850" s="14">
        <v>707.4</v>
      </c>
    </row>
    <row r="851" spans="2:5" x14ac:dyDescent="0.3">
      <c r="B851" s="13" t="s">
        <v>73</v>
      </c>
      <c r="C851" s="13" t="s">
        <v>90</v>
      </c>
      <c r="D851" s="13" t="s">
        <v>78</v>
      </c>
      <c r="E851" s="14">
        <v>332.08</v>
      </c>
    </row>
    <row r="852" spans="2:5" x14ac:dyDescent="0.3">
      <c r="B852" s="13" t="s">
        <v>85</v>
      </c>
      <c r="C852" s="13" t="s">
        <v>83</v>
      </c>
      <c r="D852" s="13" t="s">
        <v>77</v>
      </c>
      <c r="E852" s="14">
        <v>302.40000000000003</v>
      </c>
    </row>
    <row r="853" spans="2:5" x14ac:dyDescent="0.3">
      <c r="B853" s="13" t="s">
        <v>91</v>
      </c>
      <c r="C853" s="13" t="s">
        <v>89</v>
      </c>
      <c r="D853" s="13" t="s">
        <v>84</v>
      </c>
      <c r="E853" s="14">
        <v>3994.75</v>
      </c>
    </row>
    <row r="854" spans="2:5" x14ac:dyDescent="0.3">
      <c r="B854" s="13" t="s">
        <v>76</v>
      </c>
      <c r="C854" s="13" t="s">
        <v>81</v>
      </c>
      <c r="D854" s="13" t="s">
        <v>78</v>
      </c>
      <c r="E854" s="14">
        <v>2066.46</v>
      </c>
    </row>
    <row r="855" spans="2:5" x14ac:dyDescent="0.3">
      <c r="B855" s="13" t="s">
        <v>85</v>
      </c>
      <c r="C855" s="13" t="s">
        <v>90</v>
      </c>
      <c r="D855" s="13" t="s">
        <v>77</v>
      </c>
      <c r="E855" s="14">
        <v>336.96000000000004</v>
      </c>
    </row>
    <row r="856" spans="2:5" x14ac:dyDescent="0.3">
      <c r="B856" s="13" t="s">
        <v>86</v>
      </c>
      <c r="C856" s="13" t="s">
        <v>90</v>
      </c>
      <c r="D856" s="13" t="s">
        <v>77</v>
      </c>
      <c r="E856" s="14">
        <v>220.16</v>
      </c>
    </row>
    <row r="857" spans="2:5" x14ac:dyDescent="0.3">
      <c r="B857" s="13" t="s">
        <v>85</v>
      </c>
      <c r="C857" s="13" t="s">
        <v>81</v>
      </c>
      <c r="D857" s="13" t="s">
        <v>77</v>
      </c>
      <c r="E857" s="14">
        <v>2409.96</v>
      </c>
    </row>
    <row r="858" spans="2:5" x14ac:dyDescent="0.3">
      <c r="B858" s="13" t="s">
        <v>73</v>
      </c>
      <c r="C858" s="13" t="s">
        <v>81</v>
      </c>
      <c r="D858" s="13" t="s">
        <v>75</v>
      </c>
      <c r="E858" s="14">
        <v>867.36</v>
      </c>
    </row>
    <row r="859" spans="2:5" x14ac:dyDescent="0.3">
      <c r="B859" s="13" t="s">
        <v>76</v>
      </c>
      <c r="C859" s="13" t="s">
        <v>74</v>
      </c>
      <c r="D859" s="13" t="s">
        <v>87</v>
      </c>
      <c r="E859" s="14">
        <v>886.80000000000007</v>
      </c>
    </row>
    <row r="860" spans="2:5" x14ac:dyDescent="0.3">
      <c r="B860" s="13" t="s">
        <v>86</v>
      </c>
      <c r="C860" s="13" t="s">
        <v>90</v>
      </c>
      <c r="D860" s="13" t="s">
        <v>84</v>
      </c>
      <c r="E860" s="14">
        <v>153.60000000000002</v>
      </c>
    </row>
    <row r="861" spans="2:5" x14ac:dyDescent="0.3">
      <c r="B861" s="13" t="s">
        <v>76</v>
      </c>
      <c r="C861" s="13" t="s">
        <v>90</v>
      </c>
      <c r="D861" s="13" t="s">
        <v>77</v>
      </c>
      <c r="E861" s="14">
        <v>122.94</v>
      </c>
    </row>
    <row r="862" spans="2:5" x14ac:dyDescent="0.3">
      <c r="B862" s="13" t="s">
        <v>73</v>
      </c>
      <c r="C862" s="13" t="s">
        <v>74</v>
      </c>
      <c r="D862" s="13" t="s">
        <v>78</v>
      </c>
      <c r="E862" s="14">
        <v>824</v>
      </c>
    </row>
    <row r="863" spans="2:5" x14ac:dyDescent="0.3">
      <c r="B863" s="13" t="s">
        <v>85</v>
      </c>
      <c r="C863" s="13" t="s">
        <v>90</v>
      </c>
      <c r="D863" s="13" t="s">
        <v>87</v>
      </c>
      <c r="E863" s="14">
        <v>529.92000000000007</v>
      </c>
    </row>
    <row r="864" spans="2:5" x14ac:dyDescent="0.3">
      <c r="B864" s="13" t="s">
        <v>91</v>
      </c>
      <c r="C864" s="13" t="s">
        <v>88</v>
      </c>
      <c r="D864" s="13" t="s">
        <v>78</v>
      </c>
      <c r="E864" s="14">
        <v>196.4</v>
      </c>
    </row>
    <row r="865" spans="2:5" x14ac:dyDescent="0.3">
      <c r="B865" s="13" t="s">
        <v>73</v>
      </c>
      <c r="C865" s="13" t="s">
        <v>80</v>
      </c>
      <c r="D865" s="13" t="s">
        <v>78</v>
      </c>
      <c r="E865" s="14">
        <v>83.84</v>
      </c>
    </row>
    <row r="866" spans="2:5" x14ac:dyDescent="0.3">
      <c r="B866" s="13" t="s">
        <v>76</v>
      </c>
      <c r="C866" s="13" t="s">
        <v>83</v>
      </c>
      <c r="D866" s="13" t="s">
        <v>84</v>
      </c>
      <c r="E866" s="14">
        <v>448.32</v>
      </c>
    </row>
    <row r="867" spans="2:5" x14ac:dyDescent="0.3">
      <c r="B867" s="13" t="s">
        <v>91</v>
      </c>
      <c r="C867" s="13" t="s">
        <v>90</v>
      </c>
      <c r="D867" s="13" t="s">
        <v>84</v>
      </c>
      <c r="E867" s="14">
        <v>133.97999999999999</v>
      </c>
    </row>
    <row r="868" spans="2:5" x14ac:dyDescent="0.3">
      <c r="B868" s="13" t="s">
        <v>73</v>
      </c>
      <c r="C868" s="13" t="s">
        <v>80</v>
      </c>
      <c r="D868" s="13" t="s">
        <v>77</v>
      </c>
      <c r="E868" s="14">
        <v>73.92</v>
      </c>
    </row>
    <row r="869" spans="2:5" x14ac:dyDescent="0.3">
      <c r="B869" s="13" t="s">
        <v>91</v>
      </c>
      <c r="C869" s="13" t="s">
        <v>74</v>
      </c>
      <c r="D869" s="13" t="s">
        <v>78</v>
      </c>
      <c r="E869" s="14">
        <v>606.6</v>
      </c>
    </row>
    <row r="870" spans="2:5" x14ac:dyDescent="0.3">
      <c r="B870" s="13" t="s">
        <v>73</v>
      </c>
      <c r="C870" s="13" t="s">
        <v>90</v>
      </c>
      <c r="D870" s="13" t="s">
        <v>75</v>
      </c>
      <c r="E870" s="14">
        <v>46.88</v>
      </c>
    </row>
    <row r="871" spans="2:5" x14ac:dyDescent="0.3">
      <c r="B871" s="13" t="s">
        <v>76</v>
      </c>
      <c r="C871" s="13" t="s">
        <v>88</v>
      </c>
      <c r="D871" s="13" t="s">
        <v>75</v>
      </c>
      <c r="E871" s="14">
        <v>569.44000000000005</v>
      </c>
    </row>
    <row r="872" spans="2:5" x14ac:dyDescent="0.3">
      <c r="B872" s="13" t="s">
        <v>76</v>
      </c>
      <c r="C872" s="13" t="s">
        <v>74</v>
      </c>
      <c r="D872" s="13" t="s">
        <v>82</v>
      </c>
      <c r="E872" s="14">
        <v>332.24</v>
      </c>
    </row>
    <row r="873" spans="2:5" x14ac:dyDescent="0.3">
      <c r="B873" s="13" t="s">
        <v>79</v>
      </c>
      <c r="C873" s="13" t="s">
        <v>81</v>
      </c>
      <c r="D873" s="13" t="s">
        <v>77</v>
      </c>
      <c r="E873" s="14">
        <v>2137.41</v>
      </c>
    </row>
    <row r="874" spans="2:5" x14ac:dyDescent="0.3">
      <c r="B874" s="13" t="s">
        <v>76</v>
      </c>
      <c r="C874" s="13" t="s">
        <v>88</v>
      </c>
      <c r="D874" s="13" t="s">
        <v>77</v>
      </c>
      <c r="E874" s="14">
        <v>649.04</v>
      </c>
    </row>
    <row r="875" spans="2:5" x14ac:dyDescent="0.3">
      <c r="B875" s="13" t="s">
        <v>79</v>
      </c>
      <c r="C875" s="13" t="s">
        <v>90</v>
      </c>
      <c r="D875" s="13" t="s">
        <v>75</v>
      </c>
      <c r="E875" s="14">
        <v>146.95999999999998</v>
      </c>
    </row>
    <row r="876" spans="2:5" x14ac:dyDescent="0.3">
      <c r="B876" s="13" t="s">
        <v>73</v>
      </c>
      <c r="C876" s="13" t="s">
        <v>74</v>
      </c>
      <c r="D876" s="13" t="s">
        <v>77</v>
      </c>
      <c r="E876" s="14">
        <v>1160.94</v>
      </c>
    </row>
    <row r="877" spans="2:5" x14ac:dyDescent="0.3">
      <c r="B877" s="13" t="s">
        <v>86</v>
      </c>
      <c r="C877" s="13" t="s">
        <v>88</v>
      </c>
      <c r="D877" s="13" t="s">
        <v>75</v>
      </c>
      <c r="E877" s="14">
        <v>773.96</v>
      </c>
    </row>
    <row r="878" spans="2:5" x14ac:dyDescent="0.3">
      <c r="B878" s="13" t="s">
        <v>85</v>
      </c>
      <c r="C878" s="13" t="s">
        <v>90</v>
      </c>
      <c r="D878" s="13" t="s">
        <v>84</v>
      </c>
      <c r="E878" s="14">
        <v>292.75</v>
      </c>
    </row>
    <row r="879" spans="2:5" x14ac:dyDescent="0.3">
      <c r="B879" s="13" t="s">
        <v>91</v>
      </c>
      <c r="C879" s="13" t="s">
        <v>90</v>
      </c>
      <c r="D879" s="13" t="s">
        <v>87</v>
      </c>
      <c r="E879" s="14">
        <v>133.20999999999998</v>
      </c>
    </row>
    <row r="880" spans="2:5" x14ac:dyDescent="0.3">
      <c r="B880" s="13" t="s">
        <v>86</v>
      </c>
      <c r="C880" s="13" t="s">
        <v>83</v>
      </c>
      <c r="D880" s="13" t="s">
        <v>84</v>
      </c>
      <c r="E880" s="14">
        <v>472.92</v>
      </c>
    </row>
    <row r="881" spans="2:5" x14ac:dyDescent="0.3">
      <c r="B881" s="13" t="s">
        <v>76</v>
      </c>
      <c r="C881" s="13" t="s">
        <v>74</v>
      </c>
      <c r="D881" s="13" t="s">
        <v>84</v>
      </c>
      <c r="E881" s="14">
        <v>3861.47</v>
      </c>
    </row>
    <row r="882" spans="2:5" x14ac:dyDescent="0.3">
      <c r="B882" s="13" t="s">
        <v>73</v>
      </c>
      <c r="C882" s="13" t="s">
        <v>88</v>
      </c>
      <c r="D882" s="13" t="s">
        <v>78</v>
      </c>
      <c r="E882" s="14">
        <v>61.92</v>
      </c>
    </row>
    <row r="883" spans="2:5" x14ac:dyDescent="0.3">
      <c r="B883" s="13" t="s">
        <v>91</v>
      </c>
      <c r="C883" s="13" t="s">
        <v>90</v>
      </c>
      <c r="D883" s="13" t="s">
        <v>87</v>
      </c>
      <c r="E883" s="14">
        <v>211.68</v>
      </c>
    </row>
    <row r="884" spans="2:5" x14ac:dyDescent="0.3">
      <c r="B884" s="13" t="s">
        <v>73</v>
      </c>
      <c r="C884" s="13" t="s">
        <v>74</v>
      </c>
      <c r="D884" s="13" t="s">
        <v>82</v>
      </c>
      <c r="E884" s="14">
        <v>1304.0999999999999</v>
      </c>
    </row>
    <row r="885" spans="2:5" x14ac:dyDescent="0.3">
      <c r="B885" s="13" t="s">
        <v>86</v>
      </c>
      <c r="C885" s="13" t="s">
        <v>90</v>
      </c>
      <c r="D885" s="13" t="s">
        <v>84</v>
      </c>
      <c r="E885" s="14">
        <v>2083.5</v>
      </c>
    </row>
    <row r="886" spans="2:5" x14ac:dyDescent="0.3">
      <c r="B886" s="13" t="s">
        <v>79</v>
      </c>
      <c r="C886" s="13" t="s">
        <v>81</v>
      </c>
      <c r="D886" s="13" t="s">
        <v>78</v>
      </c>
      <c r="E886" s="14">
        <v>1985.2</v>
      </c>
    </row>
    <row r="887" spans="2:5" x14ac:dyDescent="0.3">
      <c r="B887" s="13" t="s">
        <v>85</v>
      </c>
      <c r="C887" s="13" t="s">
        <v>81</v>
      </c>
      <c r="D887" s="13" t="s">
        <v>78</v>
      </c>
      <c r="E887" s="14">
        <v>2880.78</v>
      </c>
    </row>
    <row r="888" spans="2:5" x14ac:dyDescent="0.3">
      <c r="B888" s="13" t="s">
        <v>86</v>
      </c>
      <c r="C888" s="13" t="s">
        <v>90</v>
      </c>
      <c r="D888" s="13" t="s">
        <v>87</v>
      </c>
      <c r="E888" s="14">
        <v>152.30000000000001</v>
      </c>
    </row>
    <row r="889" spans="2:5" x14ac:dyDescent="0.3">
      <c r="B889" s="13" t="s">
        <v>76</v>
      </c>
      <c r="C889" s="13" t="s">
        <v>74</v>
      </c>
      <c r="D889" s="13" t="s">
        <v>82</v>
      </c>
      <c r="E889" s="14">
        <v>549.95000000000005</v>
      </c>
    </row>
    <row r="890" spans="2:5" x14ac:dyDescent="0.3">
      <c r="B890" s="13" t="s">
        <v>79</v>
      </c>
      <c r="C890" s="13" t="s">
        <v>81</v>
      </c>
      <c r="D890" s="13" t="s">
        <v>75</v>
      </c>
      <c r="E890" s="14">
        <v>1113.9000000000001</v>
      </c>
    </row>
    <row r="891" spans="2:5" x14ac:dyDescent="0.3">
      <c r="B891" s="13" t="s">
        <v>86</v>
      </c>
      <c r="C891" s="13" t="s">
        <v>74</v>
      </c>
      <c r="D891" s="13" t="s">
        <v>75</v>
      </c>
      <c r="E891" s="14">
        <v>546.75</v>
      </c>
    </row>
    <row r="892" spans="2:5" x14ac:dyDescent="0.3">
      <c r="B892" s="13" t="s">
        <v>79</v>
      </c>
      <c r="C892" s="13" t="s">
        <v>74</v>
      </c>
      <c r="D892" s="13" t="s">
        <v>84</v>
      </c>
      <c r="E892" s="14">
        <v>358.15</v>
      </c>
    </row>
    <row r="893" spans="2:5" x14ac:dyDescent="0.3">
      <c r="B893" s="13" t="s">
        <v>86</v>
      </c>
      <c r="C893" s="13" t="s">
        <v>88</v>
      </c>
      <c r="D893" s="13" t="s">
        <v>87</v>
      </c>
      <c r="E893" s="14">
        <v>1259.7</v>
      </c>
    </row>
    <row r="894" spans="2:5" x14ac:dyDescent="0.3">
      <c r="B894" s="13" t="s">
        <v>73</v>
      </c>
      <c r="C894" s="13" t="s">
        <v>90</v>
      </c>
      <c r="D894" s="13" t="s">
        <v>78</v>
      </c>
      <c r="E894" s="14">
        <v>179.20000000000002</v>
      </c>
    </row>
    <row r="895" spans="2:5" x14ac:dyDescent="0.3">
      <c r="B895" s="13" t="s">
        <v>79</v>
      </c>
      <c r="C895" s="13" t="s">
        <v>80</v>
      </c>
      <c r="D895" s="13" t="s">
        <v>78</v>
      </c>
      <c r="E895" s="14">
        <v>212.38</v>
      </c>
    </row>
    <row r="896" spans="2:5" x14ac:dyDescent="0.3">
      <c r="B896" s="13" t="s">
        <v>79</v>
      </c>
      <c r="C896" s="13" t="s">
        <v>90</v>
      </c>
      <c r="D896" s="13" t="s">
        <v>78</v>
      </c>
      <c r="E896" s="14">
        <v>106.56</v>
      </c>
    </row>
    <row r="897" spans="2:5" x14ac:dyDescent="0.3">
      <c r="B897" s="13" t="s">
        <v>79</v>
      </c>
      <c r="C897" s="13" t="s">
        <v>83</v>
      </c>
      <c r="D897" s="13" t="s">
        <v>77</v>
      </c>
      <c r="E897" s="14">
        <v>120.16</v>
      </c>
    </row>
    <row r="898" spans="2:5" x14ac:dyDescent="0.3">
      <c r="B898" s="13" t="s">
        <v>91</v>
      </c>
      <c r="C898" s="13" t="s">
        <v>83</v>
      </c>
      <c r="D898" s="13" t="s">
        <v>78</v>
      </c>
      <c r="E898" s="14">
        <v>346.75</v>
      </c>
    </row>
    <row r="899" spans="2:5" x14ac:dyDescent="0.3">
      <c r="B899" s="13" t="s">
        <v>79</v>
      </c>
      <c r="C899" s="13" t="s">
        <v>83</v>
      </c>
      <c r="D899" s="13" t="s">
        <v>75</v>
      </c>
      <c r="E899" s="14">
        <v>96.55</v>
      </c>
    </row>
    <row r="900" spans="2:5" x14ac:dyDescent="0.3">
      <c r="B900" s="13" t="s">
        <v>73</v>
      </c>
      <c r="C900" s="13" t="s">
        <v>89</v>
      </c>
      <c r="D900" s="13" t="s">
        <v>78</v>
      </c>
      <c r="E900" s="14">
        <v>5193.3200000000006</v>
      </c>
    </row>
    <row r="901" spans="2:5" x14ac:dyDescent="0.3">
      <c r="B901" s="13" t="s">
        <v>86</v>
      </c>
      <c r="C901" s="13" t="s">
        <v>80</v>
      </c>
      <c r="D901" s="13" t="s">
        <v>78</v>
      </c>
      <c r="E901" s="14">
        <v>65.199999999999989</v>
      </c>
    </row>
    <row r="902" spans="2:5" x14ac:dyDescent="0.3">
      <c r="B902" s="13" t="s">
        <v>79</v>
      </c>
      <c r="C902" s="13" t="s">
        <v>83</v>
      </c>
      <c r="D902" s="13" t="s">
        <v>82</v>
      </c>
      <c r="E902" s="14">
        <v>31.75</v>
      </c>
    </row>
    <row r="903" spans="2:5" x14ac:dyDescent="0.3">
      <c r="B903" s="13" t="s">
        <v>86</v>
      </c>
      <c r="C903" s="13" t="s">
        <v>74</v>
      </c>
      <c r="D903" s="13" t="s">
        <v>84</v>
      </c>
      <c r="E903" s="14">
        <v>1543.23</v>
      </c>
    </row>
    <row r="904" spans="2:5" x14ac:dyDescent="0.3">
      <c r="B904" s="13" t="s">
        <v>85</v>
      </c>
      <c r="C904" s="13" t="s">
        <v>88</v>
      </c>
      <c r="D904" s="13" t="s">
        <v>75</v>
      </c>
      <c r="E904" s="14">
        <v>962.2</v>
      </c>
    </row>
    <row r="905" spans="2:5" x14ac:dyDescent="0.3">
      <c r="B905" s="13" t="s">
        <v>91</v>
      </c>
      <c r="C905" s="13" t="s">
        <v>90</v>
      </c>
      <c r="D905" s="13" t="s">
        <v>82</v>
      </c>
      <c r="E905" s="14">
        <v>529.19999999999993</v>
      </c>
    </row>
    <row r="906" spans="2:5" x14ac:dyDescent="0.3">
      <c r="B906" s="13" t="s">
        <v>91</v>
      </c>
      <c r="C906" s="13" t="s">
        <v>80</v>
      </c>
      <c r="D906" s="13" t="s">
        <v>77</v>
      </c>
      <c r="E906" s="14">
        <v>156.9</v>
      </c>
    </row>
    <row r="907" spans="2:5" x14ac:dyDescent="0.3">
      <c r="B907" s="13" t="s">
        <v>86</v>
      </c>
      <c r="C907" s="13" t="s">
        <v>83</v>
      </c>
      <c r="D907" s="13" t="s">
        <v>78</v>
      </c>
      <c r="E907" s="14">
        <v>587.53</v>
      </c>
    </row>
    <row r="908" spans="2:5" x14ac:dyDescent="0.3">
      <c r="B908" s="13" t="s">
        <v>86</v>
      </c>
      <c r="C908" s="13" t="s">
        <v>89</v>
      </c>
      <c r="D908" s="13" t="s">
        <v>84</v>
      </c>
      <c r="E908" s="14">
        <v>2738.7</v>
      </c>
    </row>
    <row r="909" spans="2:5" x14ac:dyDescent="0.3">
      <c r="B909" s="13" t="s">
        <v>73</v>
      </c>
      <c r="C909" s="13" t="s">
        <v>81</v>
      </c>
      <c r="D909" s="13" t="s">
        <v>75</v>
      </c>
      <c r="E909" s="14">
        <v>1496.38</v>
      </c>
    </row>
    <row r="910" spans="2:5" x14ac:dyDescent="0.3">
      <c r="B910" s="13" t="s">
        <v>85</v>
      </c>
      <c r="C910" s="13" t="s">
        <v>74</v>
      </c>
      <c r="D910" s="13" t="s">
        <v>77</v>
      </c>
      <c r="E910" s="14">
        <v>505.75</v>
      </c>
    </row>
    <row r="911" spans="2:5" x14ac:dyDescent="0.3">
      <c r="B911" s="13" t="s">
        <v>86</v>
      </c>
      <c r="C911" s="13" t="s">
        <v>88</v>
      </c>
      <c r="D911" s="13" t="s">
        <v>75</v>
      </c>
      <c r="E911" s="14">
        <v>661.01</v>
      </c>
    </row>
    <row r="912" spans="2:5" x14ac:dyDescent="0.3">
      <c r="B912" s="13" t="s">
        <v>79</v>
      </c>
      <c r="C912" s="13" t="s">
        <v>80</v>
      </c>
      <c r="D912" s="13" t="s">
        <v>75</v>
      </c>
      <c r="E912" s="14">
        <v>50.760000000000005</v>
      </c>
    </row>
    <row r="913" spans="2:5" x14ac:dyDescent="0.3">
      <c r="B913" s="13" t="s">
        <v>79</v>
      </c>
      <c r="C913" s="13" t="s">
        <v>88</v>
      </c>
      <c r="D913" s="13" t="s">
        <v>82</v>
      </c>
      <c r="E913" s="14">
        <v>1049.0999999999999</v>
      </c>
    </row>
    <row r="914" spans="2:5" x14ac:dyDescent="0.3">
      <c r="B914" s="13" t="s">
        <v>79</v>
      </c>
      <c r="C914" s="13" t="s">
        <v>90</v>
      </c>
      <c r="D914" s="13" t="s">
        <v>84</v>
      </c>
      <c r="E914" s="14">
        <v>420.39</v>
      </c>
    </row>
    <row r="915" spans="2:5" x14ac:dyDescent="0.3">
      <c r="B915" s="13" t="s">
        <v>86</v>
      </c>
      <c r="C915" s="13" t="s">
        <v>80</v>
      </c>
      <c r="D915" s="13" t="s">
        <v>78</v>
      </c>
      <c r="E915" s="14">
        <v>216.8</v>
      </c>
    </row>
    <row r="916" spans="2:5" x14ac:dyDescent="0.3">
      <c r="B916" s="13" t="s">
        <v>85</v>
      </c>
      <c r="C916" s="13" t="s">
        <v>83</v>
      </c>
      <c r="D916" s="13" t="s">
        <v>84</v>
      </c>
      <c r="E916" s="14">
        <v>505.6</v>
      </c>
    </row>
    <row r="917" spans="2:5" x14ac:dyDescent="0.3">
      <c r="B917" s="13" t="s">
        <v>85</v>
      </c>
      <c r="C917" s="13" t="s">
        <v>81</v>
      </c>
      <c r="D917" s="13" t="s">
        <v>82</v>
      </c>
      <c r="E917" s="14">
        <v>350.21999999999997</v>
      </c>
    </row>
    <row r="918" spans="2:5" x14ac:dyDescent="0.3">
      <c r="B918" s="13" t="s">
        <v>85</v>
      </c>
      <c r="C918" s="13" t="s">
        <v>88</v>
      </c>
      <c r="D918" s="13" t="s">
        <v>82</v>
      </c>
      <c r="E918" s="14">
        <v>231.36</v>
      </c>
    </row>
    <row r="919" spans="2:5" x14ac:dyDescent="0.3">
      <c r="B919" s="13" t="s">
        <v>73</v>
      </c>
      <c r="C919" s="13" t="s">
        <v>74</v>
      </c>
      <c r="D919" s="13" t="s">
        <v>75</v>
      </c>
      <c r="E919" s="14">
        <v>1318.8</v>
      </c>
    </row>
    <row r="920" spans="2:5" x14ac:dyDescent="0.3">
      <c r="B920" s="13" t="s">
        <v>76</v>
      </c>
      <c r="C920" s="13" t="s">
        <v>88</v>
      </c>
      <c r="D920" s="13" t="s">
        <v>87</v>
      </c>
      <c r="E920" s="14">
        <v>735</v>
      </c>
    </row>
    <row r="921" spans="2:5" x14ac:dyDescent="0.3">
      <c r="B921" s="13" t="s">
        <v>91</v>
      </c>
      <c r="C921" s="13" t="s">
        <v>74</v>
      </c>
      <c r="D921" s="13" t="s">
        <v>78</v>
      </c>
      <c r="E921" s="14">
        <v>195.12</v>
      </c>
    </row>
    <row r="922" spans="2:5" x14ac:dyDescent="0.3">
      <c r="B922" s="13" t="s">
        <v>79</v>
      </c>
      <c r="C922" s="13" t="s">
        <v>90</v>
      </c>
      <c r="D922" s="13" t="s">
        <v>77</v>
      </c>
      <c r="E922" s="14">
        <v>204.32</v>
      </c>
    </row>
    <row r="923" spans="2:5" x14ac:dyDescent="0.3">
      <c r="B923" s="13" t="s">
        <v>85</v>
      </c>
      <c r="C923" s="13" t="s">
        <v>81</v>
      </c>
      <c r="D923" s="13" t="s">
        <v>75</v>
      </c>
      <c r="E923" s="14">
        <v>2554.65</v>
      </c>
    </row>
    <row r="924" spans="2:5" x14ac:dyDescent="0.3">
      <c r="B924" s="13" t="s">
        <v>79</v>
      </c>
      <c r="C924" s="13" t="s">
        <v>90</v>
      </c>
      <c r="D924" s="13" t="s">
        <v>75</v>
      </c>
      <c r="E924" s="14">
        <v>132.89999999999998</v>
      </c>
    </row>
    <row r="925" spans="2:5" x14ac:dyDescent="0.3">
      <c r="B925" s="13" t="s">
        <v>86</v>
      </c>
      <c r="C925" s="13" t="s">
        <v>88</v>
      </c>
      <c r="D925" s="13" t="s">
        <v>87</v>
      </c>
      <c r="E925" s="14">
        <v>447.26</v>
      </c>
    </row>
    <row r="926" spans="2:5" x14ac:dyDescent="0.3">
      <c r="B926" s="13" t="s">
        <v>85</v>
      </c>
      <c r="C926" s="13" t="s">
        <v>74</v>
      </c>
      <c r="D926" s="13" t="s">
        <v>75</v>
      </c>
      <c r="E926" s="14">
        <v>585.72</v>
      </c>
    </row>
    <row r="927" spans="2:5" x14ac:dyDescent="0.3">
      <c r="B927" s="13" t="s">
        <v>91</v>
      </c>
      <c r="C927" s="13" t="s">
        <v>83</v>
      </c>
      <c r="D927" s="13" t="s">
        <v>75</v>
      </c>
      <c r="E927" s="14">
        <v>422.8</v>
      </c>
    </row>
    <row r="928" spans="2:5" x14ac:dyDescent="0.3">
      <c r="B928" s="13" t="s">
        <v>85</v>
      </c>
      <c r="C928" s="13" t="s">
        <v>83</v>
      </c>
      <c r="D928" s="13" t="s">
        <v>77</v>
      </c>
      <c r="E928" s="14">
        <v>749.89</v>
      </c>
    </row>
    <row r="929" spans="2:5" x14ac:dyDescent="0.3">
      <c r="B929" s="13" t="s">
        <v>86</v>
      </c>
      <c r="C929" s="13" t="s">
        <v>80</v>
      </c>
      <c r="D929" s="13" t="s">
        <v>87</v>
      </c>
      <c r="E929" s="14">
        <v>156.87</v>
      </c>
    </row>
    <row r="930" spans="2:5" x14ac:dyDescent="0.3">
      <c r="B930" s="13" t="s">
        <v>86</v>
      </c>
      <c r="C930" s="13" t="s">
        <v>81</v>
      </c>
      <c r="D930" s="13" t="s">
        <v>78</v>
      </c>
      <c r="E930" s="14">
        <v>633.71</v>
      </c>
    </row>
    <row r="931" spans="2:5" x14ac:dyDescent="0.3">
      <c r="B931" s="13" t="s">
        <v>76</v>
      </c>
      <c r="C931" s="13" t="s">
        <v>89</v>
      </c>
      <c r="D931" s="13" t="s">
        <v>77</v>
      </c>
      <c r="E931" s="14">
        <v>1100.96</v>
      </c>
    </row>
    <row r="932" spans="2:5" x14ac:dyDescent="0.3">
      <c r="B932" s="13" t="s">
        <v>73</v>
      </c>
      <c r="C932" s="13" t="s">
        <v>90</v>
      </c>
      <c r="D932" s="13" t="s">
        <v>84</v>
      </c>
      <c r="E932" s="14">
        <v>161.41999999999999</v>
      </c>
    </row>
    <row r="933" spans="2:5" x14ac:dyDescent="0.3">
      <c r="B933" s="13" t="s">
        <v>85</v>
      </c>
      <c r="C933" s="13" t="s">
        <v>80</v>
      </c>
      <c r="D933" s="13" t="s">
        <v>84</v>
      </c>
      <c r="E933" s="14">
        <v>214.5</v>
      </c>
    </row>
    <row r="934" spans="2:5" x14ac:dyDescent="0.3">
      <c r="B934" s="13" t="s">
        <v>86</v>
      </c>
      <c r="C934" s="13" t="s">
        <v>88</v>
      </c>
      <c r="D934" s="13" t="s">
        <v>77</v>
      </c>
      <c r="E934" s="14">
        <v>591.30000000000007</v>
      </c>
    </row>
    <row r="935" spans="2:5" x14ac:dyDescent="0.3">
      <c r="B935" s="13" t="s">
        <v>91</v>
      </c>
      <c r="C935" s="13" t="s">
        <v>90</v>
      </c>
      <c r="D935" s="13" t="s">
        <v>84</v>
      </c>
      <c r="E935" s="14">
        <v>158.4</v>
      </c>
    </row>
    <row r="936" spans="2:5" x14ac:dyDescent="0.3">
      <c r="B936" s="13" t="s">
        <v>91</v>
      </c>
      <c r="C936" s="13" t="s">
        <v>88</v>
      </c>
      <c r="D936" s="13" t="s">
        <v>77</v>
      </c>
      <c r="E936" s="14">
        <v>412.62</v>
      </c>
    </row>
    <row r="937" spans="2:5" x14ac:dyDescent="0.3">
      <c r="B937" s="13" t="s">
        <v>85</v>
      </c>
      <c r="C937" s="13" t="s">
        <v>83</v>
      </c>
      <c r="D937" s="13" t="s">
        <v>78</v>
      </c>
      <c r="E937" s="14">
        <v>449.79</v>
      </c>
    </row>
    <row r="938" spans="2:5" x14ac:dyDescent="0.3">
      <c r="B938" s="13" t="s">
        <v>86</v>
      </c>
      <c r="C938" s="13" t="s">
        <v>83</v>
      </c>
      <c r="D938" s="13" t="s">
        <v>78</v>
      </c>
      <c r="E938" s="14">
        <v>175.34</v>
      </c>
    </row>
    <row r="939" spans="2:5" x14ac:dyDescent="0.3">
      <c r="B939" s="13" t="s">
        <v>73</v>
      </c>
      <c r="C939" s="13" t="s">
        <v>90</v>
      </c>
      <c r="D939" s="13" t="s">
        <v>82</v>
      </c>
      <c r="E939" s="14">
        <v>424.5</v>
      </c>
    </row>
    <row r="940" spans="2:5" x14ac:dyDescent="0.3">
      <c r="B940" s="13" t="s">
        <v>91</v>
      </c>
      <c r="C940" s="13" t="s">
        <v>80</v>
      </c>
      <c r="D940" s="13" t="s">
        <v>87</v>
      </c>
      <c r="E940" s="14">
        <v>65.900000000000006</v>
      </c>
    </row>
    <row r="941" spans="2:5" x14ac:dyDescent="0.3">
      <c r="B941" s="13" t="s">
        <v>91</v>
      </c>
      <c r="C941" s="13" t="s">
        <v>80</v>
      </c>
      <c r="D941" s="13" t="s">
        <v>84</v>
      </c>
      <c r="E941" s="14">
        <v>197.64000000000001</v>
      </c>
    </row>
    <row r="942" spans="2:5" x14ac:dyDescent="0.3">
      <c r="B942" s="13" t="s">
        <v>73</v>
      </c>
      <c r="C942" s="13" t="s">
        <v>88</v>
      </c>
      <c r="D942" s="13" t="s">
        <v>87</v>
      </c>
      <c r="E942" s="14">
        <v>782</v>
      </c>
    </row>
    <row r="943" spans="2:5" x14ac:dyDescent="0.3">
      <c r="B943" s="13" t="s">
        <v>85</v>
      </c>
      <c r="C943" s="13" t="s">
        <v>88</v>
      </c>
      <c r="D943" s="13" t="s">
        <v>77</v>
      </c>
      <c r="E943" s="14">
        <v>1322.96</v>
      </c>
    </row>
    <row r="944" spans="2:5" x14ac:dyDescent="0.3">
      <c r="B944" s="13" t="s">
        <v>86</v>
      </c>
      <c r="C944" s="13" t="s">
        <v>80</v>
      </c>
      <c r="D944" s="13" t="s">
        <v>75</v>
      </c>
      <c r="E944" s="14">
        <v>252.8</v>
      </c>
    </row>
    <row r="945" spans="2:5" x14ac:dyDescent="0.3">
      <c r="B945" s="13" t="s">
        <v>85</v>
      </c>
      <c r="C945" s="13" t="s">
        <v>74</v>
      </c>
      <c r="D945" s="13" t="s">
        <v>84</v>
      </c>
      <c r="E945" s="14">
        <v>858.76</v>
      </c>
    </row>
    <row r="946" spans="2:5" x14ac:dyDescent="0.3">
      <c r="B946" s="13" t="s">
        <v>85</v>
      </c>
      <c r="C946" s="13" t="s">
        <v>74</v>
      </c>
      <c r="D946" s="13" t="s">
        <v>75</v>
      </c>
      <c r="E946" s="14">
        <v>901.61</v>
      </c>
    </row>
    <row r="947" spans="2:5" x14ac:dyDescent="0.3">
      <c r="B947" s="13" t="s">
        <v>85</v>
      </c>
      <c r="C947" s="13" t="s">
        <v>90</v>
      </c>
      <c r="D947" s="13" t="s">
        <v>75</v>
      </c>
      <c r="E947" s="14">
        <v>494.02</v>
      </c>
    </row>
    <row r="948" spans="2:5" x14ac:dyDescent="0.3">
      <c r="B948" s="13" t="s">
        <v>91</v>
      </c>
      <c r="C948" s="13" t="s">
        <v>90</v>
      </c>
      <c r="D948" s="13" t="s">
        <v>82</v>
      </c>
      <c r="E948" s="14">
        <v>591.28</v>
      </c>
    </row>
    <row r="949" spans="2:5" x14ac:dyDescent="0.3">
      <c r="B949" s="13" t="s">
        <v>73</v>
      </c>
      <c r="C949" s="13" t="s">
        <v>83</v>
      </c>
      <c r="D949" s="13" t="s">
        <v>78</v>
      </c>
      <c r="E949" s="14">
        <v>104.39999999999999</v>
      </c>
    </row>
    <row r="950" spans="2:5" x14ac:dyDescent="0.3">
      <c r="B950" s="13" t="s">
        <v>86</v>
      </c>
      <c r="C950" s="13" t="s">
        <v>80</v>
      </c>
      <c r="D950" s="13" t="s">
        <v>87</v>
      </c>
      <c r="E950" s="14">
        <v>116.64000000000001</v>
      </c>
    </row>
    <row r="951" spans="2:5" x14ac:dyDescent="0.3">
      <c r="B951" s="13" t="s">
        <v>86</v>
      </c>
      <c r="C951" s="13" t="s">
        <v>90</v>
      </c>
      <c r="D951" s="13" t="s">
        <v>75</v>
      </c>
      <c r="E951" s="14">
        <v>518.70000000000005</v>
      </c>
    </row>
    <row r="952" spans="2:5" x14ac:dyDescent="0.3">
      <c r="B952" s="13" t="s">
        <v>85</v>
      </c>
      <c r="C952" s="13" t="s">
        <v>80</v>
      </c>
      <c r="D952" s="13" t="s">
        <v>82</v>
      </c>
      <c r="E952" s="14">
        <v>80.010000000000005</v>
      </c>
    </row>
    <row r="953" spans="2:5" x14ac:dyDescent="0.3">
      <c r="B953" s="13" t="s">
        <v>85</v>
      </c>
      <c r="C953" s="13" t="s">
        <v>80</v>
      </c>
      <c r="D953" s="13" t="s">
        <v>87</v>
      </c>
      <c r="E953" s="14">
        <v>1916.3999999999999</v>
      </c>
    </row>
    <row r="954" spans="2:5" x14ac:dyDescent="0.3">
      <c r="B954" s="13" t="s">
        <v>76</v>
      </c>
      <c r="C954" s="13" t="s">
        <v>74</v>
      </c>
      <c r="D954" s="13" t="s">
        <v>75</v>
      </c>
      <c r="E954" s="14">
        <v>826.75</v>
      </c>
    </row>
    <row r="955" spans="2:5" x14ac:dyDescent="0.3">
      <c r="B955" s="13" t="s">
        <v>79</v>
      </c>
      <c r="C955" s="13" t="s">
        <v>81</v>
      </c>
      <c r="D955" s="13" t="s">
        <v>77</v>
      </c>
      <c r="E955" s="14">
        <v>929.11</v>
      </c>
    </row>
    <row r="956" spans="2:5" x14ac:dyDescent="0.3">
      <c r="B956" s="13" t="s">
        <v>85</v>
      </c>
      <c r="C956" s="13" t="s">
        <v>88</v>
      </c>
      <c r="D956" s="13" t="s">
        <v>82</v>
      </c>
      <c r="E956" s="14">
        <v>845.32</v>
      </c>
    </row>
    <row r="957" spans="2:5" x14ac:dyDescent="0.3">
      <c r="B957" s="13" t="s">
        <v>86</v>
      </c>
      <c r="C957" s="13" t="s">
        <v>80</v>
      </c>
      <c r="D957" s="13" t="s">
        <v>82</v>
      </c>
      <c r="E957" s="14">
        <v>241.85</v>
      </c>
    </row>
    <row r="958" spans="2:5" x14ac:dyDescent="0.3">
      <c r="B958" s="13" t="s">
        <v>91</v>
      </c>
      <c r="C958" s="13" t="s">
        <v>74</v>
      </c>
      <c r="D958" s="13" t="s">
        <v>77</v>
      </c>
      <c r="E958" s="14">
        <v>190.5</v>
      </c>
    </row>
    <row r="959" spans="2:5" x14ac:dyDescent="0.3">
      <c r="B959" s="13" t="s">
        <v>91</v>
      </c>
      <c r="C959" s="13" t="s">
        <v>88</v>
      </c>
      <c r="D959" s="13" t="s">
        <v>82</v>
      </c>
      <c r="E959" s="14">
        <v>832.32</v>
      </c>
    </row>
    <row r="960" spans="2:5" x14ac:dyDescent="0.3">
      <c r="B960" s="13" t="s">
        <v>79</v>
      </c>
      <c r="C960" s="13" t="s">
        <v>81</v>
      </c>
      <c r="D960" s="13" t="s">
        <v>87</v>
      </c>
      <c r="E960" s="14">
        <v>2069.1999999999998</v>
      </c>
    </row>
    <row r="961" spans="2:5" x14ac:dyDescent="0.3">
      <c r="B961" s="13" t="s">
        <v>85</v>
      </c>
      <c r="C961" s="13" t="s">
        <v>88</v>
      </c>
      <c r="D961" s="13" t="s">
        <v>78</v>
      </c>
      <c r="E961" s="14">
        <v>1336.4399999999998</v>
      </c>
    </row>
    <row r="962" spans="2:5" x14ac:dyDescent="0.3">
      <c r="B962" s="13" t="s">
        <v>91</v>
      </c>
      <c r="C962" s="13" t="s">
        <v>80</v>
      </c>
      <c r="D962" s="13" t="s">
        <v>87</v>
      </c>
      <c r="E962" s="14">
        <v>20.440000000000001</v>
      </c>
    </row>
    <row r="963" spans="2:5" x14ac:dyDescent="0.3">
      <c r="B963" s="13" t="s">
        <v>86</v>
      </c>
      <c r="C963" s="13" t="s">
        <v>74</v>
      </c>
      <c r="D963" s="13" t="s">
        <v>78</v>
      </c>
      <c r="E963" s="14">
        <v>660.79</v>
      </c>
    </row>
    <row r="964" spans="2:5" x14ac:dyDescent="0.3">
      <c r="B964" s="13" t="s">
        <v>76</v>
      </c>
      <c r="C964" s="13" t="s">
        <v>89</v>
      </c>
      <c r="D964" s="13" t="s">
        <v>77</v>
      </c>
      <c r="E964" s="14">
        <v>2698.58</v>
      </c>
    </row>
    <row r="965" spans="2:5" x14ac:dyDescent="0.3">
      <c r="B965" s="13" t="s">
        <v>79</v>
      </c>
      <c r="C965" s="13" t="s">
        <v>81</v>
      </c>
      <c r="D965" s="13" t="s">
        <v>75</v>
      </c>
      <c r="E965" s="14">
        <v>691.4</v>
      </c>
    </row>
    <row r="966" spans="2:5" x14ac:dyDescent="0.3">
      <c r="B966" s="13" t="s">
        <v>91</v>
      </c>
      <c r="C966" s="13" t="s">
        <v>74</v>
      </c>
      <c r="D966" s="13" t="s">
        <v>87</v>
      </c>
      <c r="E966" s="14">
        <v>1539.8300000000002</v>
      </c>
    </row>
    <row r="967" spans="2:5" x14ac:dyDescent="0.3">
      <c r="B967" s="13" t="s">
        <v>91</v>
      </c>
      <c r="C967" s="13" t="s">
        <v>89</v>
      </c>
      <c r="D967" s="13" t="s">
        <v>78</v>
      </c>
      <c r="E967" s="14">
        <v>3788.56</v>
      </c>
    </row>
    <row r="968" spans="2:5" x14ac:dyDescent="0.3">
      <c r="B968" s="13" t="s">
        <v>85</v>
      </c>
      <c r="C968" s="13" t="s">
        <v>80</v>
      </c>
      <c r="D968" s="13" t="s">
        <v>78</v>
      </c>
      <c r="E968" s="14">
        <v>30.54</v>
      </c>
    </row>
    <row r="969" spans="2:5" x14ac:dyDescent="0.3">
      <c r="B969" s="13" t="s">
        <v>73</v>
      </c>
      <c r="C969" s="13" t="s">
        <v>74</v>
      </c>
      <c r="D969" s="13" t="s">
        <v>82</v>
      </c>
      <c r="E969" s="14">
        <v>629.82000000000005</v>
      </c>
    </row>
    <row r="970" spans="2:5" x14ac:dyDescent="0.3">
      <c r="B970" s="13" t="s">
        <v>85</v>
      </c>
      <c r="C970" s="13" t="s">
        <v>74</v>
      </c>
      <c r="D970" s="13" t="s">
        <v>87</v>
      </c>
      <c r="E970" s="14">
        <v>1397.16</v>
      </c>
    </row>
    <row r="971" spans="2:5" x14ac:dyDescent="0.3">
      <c r="B971" s="13" t="s">
        <v>86</v>
      </c>
      <c r="C971" s="13" t="s">
        <v>80</v>
      </c>
      <c r="D971" s="13" t="s">
        <v>75</v>
      </c>
      <c r="E971" s="14">
        <v>81.64</v>
      </c>
    </row>
    <row r="972" spans="2:5" x14ac:dyDescent="0.3">
      <c r="B972" s="13" t="s">
        <v>79</v>
      </c>
      <c r="C972" s="13" t="s">
        <v>88</v>
      </c>
      <c r="D972" s="13" t="s">
        <v>82</v>
      </c>
      <c r="E972" s="14">
        <v>775.32</v>
      </c>
    </row>
    <row r="973" spans="2:5" x14ac:dyDescent="0.3">
      <c r="B973" s="13" t="s">
        <v>73</v>
      </c>
      <c r="C973" s="13" t="s">
        <v>88</v>
      </c>
      <c r="D973" s="13" t="s">
        <v>82</v>
      </c>
      <c r="E973" s="14">
        <v>1438.69</v>
      </c>
    </row>
    <row r="974" spans="2:5" x14ac:dyDescent="0.3">
      <c r="B974" s="13" t="s">
        <v>91</v>
      </c>
      <c r="C974" s="13" t="s">
        <v>80</v>
      </c>
      <c r="D974" s="13" t="s">
        <v>82</v>
      </c>
      <c r="E974" s="14">
        <v>212.94</v>
      </c>
    </row>
    <row r="975" spans="2:5" x14ac:dyDescent="0.3">
      <c r="B975" s="13" t="s">
        <v>85</v>
      </c>
      <c r="C975" s="13" t="s">
        <v>89</v>
      </c>
      <c r="D975" s="13" t="s">
        <v>75</v>
      </c>
      <c r="E975" s="14">
        <v>6600.59</v>
      </c>
    </row>
    <row r="976" spans="2:5" x14ac:dyDescent="0.3">
      <c r="B976" s="13" t="s">
        <v>76</v>
      </c>
      <c r="C976" s="13" t="s">
        <v>89</v>
      </c>
      <c r="D976" s="13" t="s">
        <v>75</v>
      </c>
      <c r="E976" s="14">
        <v>1983.48</v>
      </c>
    </row>
    <row r="977" spans="2:5" x14ac:dyDescent="0.3">
      <c r="B977" s="13" t="s">
        <v>79</v>
      </c>
      <c r="C977" s="13" t="s">
        <v>83</v>
      </c>
      <c r="D977" s="13" t="s">
        <v>84</v>
      </c>
      <c r="E977" s="14">
        <v>267.52</v>
      </c>
    </row>
    <row r="978" spans="2:5" x14ac:dyDescent="0.3">
      <c r="B978" s="13" t="s">
        <v>85</v>
      </c>
      <c r="C978" s="13" t="s">
        <v>83</v>
      </c>
      <c r="D978" s="13" t="s">
        <v>84</v>
      </c>
      <c r="E978" s="14">
        <v>351.6</v>
      </c>
    </row>
    <row r="979" spans="2:5" x14ac:dyDescent="0.3">
      <c r="B979" s="13" t="s">
        <v>79</v>
      </c>
      <c r="C979" s="13" t="s">
        <v>80</v>
      </c>
      <c r="D979" s="13" t="s">
        <v>77</v>
      </c>
      <c r="E979" s="14">
        <v>166.44</v>
      </c>
    </row>
    <row r="980" spans="2:5" x14ac:dyDescent="0.3">
      <c r="B980" s="13" t="s">
        <v>76</v>
      </c>
      <c r="C980" s="13" t="s">
        <v>80</v>
      </c>
      <c r="D980" s="13" t="s">
        <v>87</v>
      </c>
      <c r="E980" s="14">
        <v>166.08</v>
      </c>
    </row>
    <row r="981" spans="2:5" x14ac:dyDescent="0.3">
      <c r="B981" s="13" t="s">
        <v>73</v>
      </c>
      <c r="C981" s="13" t="s">
        <v>83</v>
      </c>
      <c r="D981" s="13" t="s">
        <v>75</v>
      </c>
      <c r="E981" s="14">
        <v>585.55000000000007</v>
      </c>
    </row>
    <row r="982" spans="2:5" x14ac:dyDescent="0.3">
      <c r="B982" s="13" t="s">
        <v>85</v>
      </c>
      <c r="C982" s="13" t="s">
        <v>89</v>
      </c>
      <c r="D982" s="13" t="s">
        <v>82</v>
      </c>
      <c r="E982" s="14">
        <v>3577.0000000000005</v>
      </c>
    </row>
    <row r="983" spans="2:5" x14ac:dyDescent="0.3">
      <c r="B983" s="13" t="s">
        <v>79</v>
      </c>
      <c r="C983" s="13" t="s">
        <v>90</v>
      </c>
      <c r="D983" s="13" t="s">
        <v>82</v>
      </c>
      <c r="E983" s="14">
        <v>1036.98</v>
      </c>
    </row>
    <row r="984" spans="2:5" x14ac:dyDescent="0.3">
      <c r="B984" s="13" t="s">
        <v>79</v>
      </c>
      <c r="C984" s="13" t="s">
        <v>88</v>
      </c>
      <c r="D984" s="13" t="s">
        <v>75</v>
      </c>
      <c r="E984" s="14">
        <v>872.81999999999994</v>
      </c>
    </row>
    <row r="985" spans="2:5" x14ac:dyDescent="0.3">
      <c r="B985" s="13" t="s">
        <v>79</v>
      </c>
      <c r="C985" s="13" t="s">
        <v>89</v>
      </c>
      <c r="D985" s="13" t="s">
        <v>84</v>
      </c>
      <c r="E985" s="14">
        <v>4845.4399999999996</v>
      </c>
    </row>
    <row r="986" spans="2:5" x14ac:dyDescent="0.3">
      <c r="B986" s="13" t="s">
        <v>76</v>
      </c>
      <c r="C986" s="13" t="s">
        <v>81</v>
      </c>
      <c r="D986" s="13" t="s">
        <v>78</v>
      </c>
      <c r="E986" s="14">
        <v>1736.4999999999998</v>
      </c>
    </row>
    <row r="987" spans="2:5" x14ac:dyDescent="0.3">
      <c r="B987" s="13" t="s">
        <v>76</v>
      </c>
      <c r="C987" s="13" t="s">
        <v>81</v>
      </c>
      <c r="D987" s="13" t="s">
        <v>87</v>
      </c>
      <c r="E987" s="14">
        <v>1723.47</v>
      </c>
    </row>
    <row r="988" spans="2:5" x14ac:dyDescent="0.3">
      <c r="B988" s="13" t="s">
        <v>79</v>
      </c>
      <c r="C988" s="13" t="s">
        <v>89</v>
      </c>
      <c r="D988" s="13" t="s">
        <v>78</v>
      </c>
      <c r="E988" s="14">
        <v>3048.66</v>
      </c>
    </row>
    <row r="989" spans="2:5" x14ac:dyDescent="0.3">
      <c r="B989" s="13" t="s">
        <v>79</v>
      </c>
      <c r="C989" s="13" t="s">
        <v>74</v>
      </c>
      <c r="D989" s="13" t="s">
        <v>77</v>
      </c>
      <c r="E989" s="14">
        <v>1482.56</v>
      </c>
    </row>
    <row r="990" spans="2:5" x14ac:dyDescent="0.3">
      <c r="B990" s="13" t="s">
        <v>86</v>
      </c>
      <c r="C990" s="13" t="s">
        <v>80</v>
      </c>
      <c r="D990" s="13" t="s">
        <v>82</v>
      </c>
      <c r="E990" s="14">
        <v>2317.44</v>
      </c>
    </row>
    <row r="991" spans="2:5" x14ac:dyDescent="0.3">
      <c r="B991" s="13" t="s">
        <v>73</v>
      </c>
      <c r="C991" s="13" t="s">
        <v>74</v>
      </c>
      <c r="D991" s="13" t="s">
        <v>78</v>
      </c>
      <c r="E991" s="14">
        <v>693.68</v>
      </c>
    </row>
    <row r="992" spans="2:5" x14ac:dyDescent="0.3">
      <c r="B992" s="13" t="s">
        <v>76</v>
      </c>
      <c r="C992" s="13" t="s">
        <v>80</v>
      </c>
      <c r="D992" s="13" t="s">
        <v>82</v>
      </c>
      <c r="E992" s="14">
        <v>104.88</v>
      </c>
    </row>
    <row r="993" spans="2:5" x14ac:dyDescent="0.3">
      <c r="B993" s="13" t="s">
        <v>86</v>
      </c>
      <c r="C993" s="13" t="s">
        <v>83</v>
      </c>
      <c r="D993" s="13" t="s">
        <v>82</v>
      </c>
      <c r="E993" s="14">
        <v>461.96999999999997</v>
      </c>
    </row>
    <row r="994" spans="2:5" x14ac:dyDescent="0.3">
      <c r="B994" s="13" t="s">
        <v>85</v>
      </c>
      <c r="C994" s="13" t="s">
        <v>90</v>
      </c>
      <c r="D994" s="13" t="s">
        <v>75</v>
      </c>
      <c r="E994" s="14">
        <v>118.4</v>
      </c>
    </row>
    <row r="995" spans="2:5" x14ac:dyDescent="0.3">
      <c r="B995" s="13" t="s">
        <v>85</v>
      </c>
      <c r="C995" s="13" t="s">
        <v>81</v>
      </c>
      <c r="D995" s="13" t="s">
        <v>77</v>
      </c>
      <c r="E995" s="14">
        <v>893.06</v>
      </c>
    </row>
    <row r="996" spans="2:5" x14ac:dyDescent="0.3">
      <c r="B996" s="13" t="s">
        <v>91</v>
      </c>
      <c r="C996" s="13" t="s">
        <v>90</v>
      </c>
      <c r="D996" s="13" t="s">
        <v>82</v>
      </c>
      <c r="E996" s="14">
        <v>387.44</v>
      </c>
    </row>
    <row r="997" spans="2:5" x14ac:dyDescent="0.3">
      <c r="B997" s="13" t="s">
        <v>85</v>
      </c>
      <c r="C997" s="13" t="s">
        <v>89</v>
      </c>
      <c r="D997" s="13" t="s">
        <v>84</v>
      </c>
      <c r="E997" s="14">
        <v>3306.6000000000004</v>
      </c>
    </row>
    <row r="998" spans="2:5" x14ac:dyDescent="0.3">
      <c r="B998" s="13" t="s">
        <v>73</v>
      </c>
      <c r="C998" s="13" t="s">
        <v>83</v>
      </c>
      <c r="D998" s="13" t="s">
        <v>84</v>
      </c>
      <c r="E998" s="14">
        <v>287.68</v>
      </c>
    </row>
    <row r="999" spans="2:5" x14ac:dyDescent="0.3">
      <c r="B999" s="13" t="s">
        <v>91</v>
      </c>
      <c r="C999" s="13" t="s">
        <v>88</v>
      </c>
      <c r="D999" s="13" t="s">
        <v>84</v>
      </c>
      <c r="E999" s="14">
        <v>423.40000000000003</v>
      </c>
    </row>
    <row r="1000" spans="2:5" x14ac:dyDescent="0.3">
      <c r="B1000" s="13" t="s">
        <v>85</v>
      </c>
      <c r="C1000" s="13" t="s">
        <v>88</v>
      </c>
      <c r="D1000" s="13" t="s">
        <v>78</v>
      </c>
      <c r="E1000" s="14">
        <v>882</v>
      </c>
    </row>
    <row r="1001" spans="2:5" x14ac:dyDescent="0.3">
      <c r="B1001" s="13" t="s">
        <v>79</v>
      </c>
      <c r="C1001" s="13" t="s">
        <v>83</v>
      </c>
      <c r="D1001" s="13" t="s">
        <v>78</v>
      </c>
      <c r="E1001" s="14">
        <v>758.91000000000008</v>
      </c>
    </row>
    <row r="1002" spans="2:5" x14ac:dyDescent="0.3">
      <c r="B1002" s="13" t="s">
        <v>73</v>
      </c>
      <c r="C1002" s="13" t="s">
        <v>90</v>
      </c>
      <c r="D1002" s="13" t="s">
        <v>87</v>
      </c>
      <c r="E1002" s="14">
        <v>203.94</v>
      </c>
    </row>
    <row r="1003" spans="2:5" x14ac:dyDescent="0.3">
      <c r="B1003" s="13" t="s">
        <v>86</v>
      </c>
      <c r="C1003" s="13" t="s">
        <v>88</v>
      </c>
      <c r="D1003" s="13" t="s">
        <v>75</v>
      </c>
      <c r="E1003" s="14">
        <v>620.02</v>
      </c>
    </row>
    <row r="1004" spans="2:5" x14ac:dyDescent="0.3">
      <c r="B1004" s="13" t="s">
        <v>79</v>
      </c>
      <c r="C1004" s="13" t="s">
        <v>89</v>
      </c>
      <c r="D1004" s="13" t="s">
        <v>87</v>
      </c>
      <c r="E1004" s="14">
        <v>472.64</v>
      </c>
    </row>
    <row r="1005" spans="2:5" x14ac:dyDescent="0.3">
      <c r="B1005" s="13" t="s">
        <v>86</v>
      </c>
      <c r="C1005" s="13" t="s">
        <v>83</v>
      </c>
      <c r="D1005" s="13" t="s">
        <v>78</v>
      </c>
      <c r="E1005" s="14">
        <v>415.79999999999995</v>
      </c>
    </row>
    <row r="1006" spans="2:5" x14ac:dyDescent="0.3">
      <c r="B1006" s="13" t="s">
        <v>91</v>
      </c>
      <c r="C1006" s="13" t="s">
        <v>89</v>
      </c>
      <c r="D1006" s="13" t="s">
        <v>87</v>
      </c>
      <c r="E1006" s="14">
        <v>2675.2</v>
      </c>
    </row>
    <row r="1007" spans="2:5" x14ac:dyDescent="0.3">
      <c r="B1007" s="13" t="s">
        <v>79</v>
      </c>
      <c r="C1007" s="13" t="s">
        <v>81</v>
      </c>
      <c r="D1007" s="13" t="s">
        <v>87</v>
      </c>
      <c r="E1007" s="14">
        <v>2096.3999999999996</v>
      </c>
    </row>
    <row r="1008" spans="2:5" x14ac:dyDescent="0.3">
      <c r="B1008" s="13" t="s">
        <v>76</v>
      </c>
      <c r="C1008" s="13" t="s">
        <v>88</v>
      </c>
      <c r="D1008" s="13" t="s">
        <v>84</v>
      </c>
      <c r="E1008" s="14">
        <v>410.24</v>
      </c>
    </row>
    <row r="1009" spans="2:5" x14ac:dyDescent="0.3">
      <c r="B1009" s="13" t="s">
        <v>79</v>
      </c>
      <c r="C1009" s="13" t="s">
        <v>88</v>
      </c>
      <c r="D1009" s="13" t="s">
        <v>78</v>
      </c>
      <c r="E1009" s="14">
        <v>458.7</v>
      </c>
    </row>
    <row r="1010" spans="2:5" x14ac:dyDescent="0.3">
      <c r="B1010" s="13" t="s">
        <v>76</v>
      </c>
      <c r="C1010" s="13" t="s">
        <v>81</v>
      </c>
      <c r="D1010" s="13" t="s">
        <v>82</v>
      </c>
      <c r="E1010" s="14">
        <v>2039.1</v>
      </c>
    </row>
    <row r="1011" spans="2:5" x14ac:dyDescent="0.3">
      <c r="B1011" s="13" t="s">
        <v>86</v>
      </c>
      <c r="C1011" s="13" t="s">
        <v>81</v>
      </c>
      <c r="D1011" s="13" t="s">
        <v>78</v>
      </c>
      <c r="E1011" s="14">
        <v>500.93999999999994</v>
      </c>
    </row>
    <row r="1012" spans="2:5" x14ac:dyDescent="0.3">
      <c r="B1012" s="13" t="s">
        <v>73</v>
      </c>
      <c r="C1012" s="13" t="s">
        <v>89</v>
      </c>
      <c r="D1012" s="13" t="s">
        <v>77</v>
      </c>
      <c r="E1012" s="14">
        <v>3707.1000000000004</v>
      </c>
    </row>
    <row r="1013" spans="2:5" x14ac:dyDescent="0.3">
      <c r="B1013" s="13" t="s">
        <v>91</v>
      </c>
      <c r="C1013" s="13" t="s">
        <v>80</v>
      </c>
      <c r="D1013" s="13" t="s">
        <v>77</v>
      </c>
      <c r="E1013" s="14">
        <v>60.83</v>
      </c>
    </row>
    <row r="1014" spans="2:5" x14ac:dyDescent="0.3">
      <c r="B1014" s="13" t="s">
        <v>86</v>
      </c>
      <c r="C1014" s="13" t="s">
        <v>83</v>
      </c>
      <c r="D1014" s="13" t="s">
        <v>84</v>
      </c>
      <c r="E1014" s="14">
        <v>536.5</v>
      </c>
    </row>
    <row r="1015" spans="2:5" x14ac:dyDescent="0.3">
      <c r="B1015" s="13" t="s">
        <v>86</v>
      </c>
      <c r="C1015" s="13" t="s">
        <v>81</v>
      </c>
      <c r="D1015" s="13" t="s">
        <v>77</v>
      </c>
      <c r="E1015" s="14">
        <v>1236.27</v>
      </c>
    </row>
    <row r="1016" spans="2:5" x14ac:dyDescent="0.3">
      <c r="B1016" s="13" t="s">
        <v>86</v>
      </c>
      <c r="C1016" s="13" t="s">
        <v>74</v>
      </c>
      <c r="D1016" s="13" t="s">
        <v>77</v>
      </c>
      <c r="E1016" s="14">
        <v>91.289999999999992</v>
      </c>
    </row>
    <row r="1017" spans="2:5" x14ac:dyDescent="0.3">
      <c r="B1017" s="13" t="s">
        <v>76</v>
      </c>
      <c r="C1017" s="13" t="s">
        <v>74</v>
      </c>
      <c r="D1017" s="13" t="s">
        <v>78</v>
      </c>
      <c r="E1017" s="14">
        <v>338</v>
      </c>
    </row>
    <row r="1018" spans="2:5" x14ac:dyDescent="0.3">
      <c r="B1018" s="13" t="s">
        <v>86</v>
      </c>
      <c r="C1018" s="13" t="s">
        <v>83</v>
      </c>
      <c r="D1018" s="13" t="s">
        <v>75</v>
      </c>
      <c r="E1018" s="14">
        <v>373.23</v>
      </c>
    </row>
    <row r="1019" spans="2:5" x14ac:dyDescent="0.3">
      <c r="B1019" s="13" t="s">
        <v>86</v>
      </c>
      <c r="C1019" s="13" t="s">
        <v>88</v>
      </c>
      <c r="D1019" s="13" t="s">
        <v>84</v>
      </c>
      <c r="E1019" s="14">
        <v>613.69999999999993</v>
      </c>
    </row>
    <row r="1020" spans="2:5" x14ac:dyDescent="0.3">
      <c r="B1020" s="13" t="s">
        <v>73</v>
      </c>
      <c r="C1020" s="13" t="s">
        <v>88</v>
      </c>
      <c r="D1020" s="13" t="s">
        <v>84</v>
      </c>
      <c r="E1020" s="14">
        <v>1332.37</v>
      </c>
    </row>
    <row r="1021" spans="2:5" x14ac:dyDescent="0.3">
      <c r="B1021" s="13" t="s">
        <v>86</v>
      </c>
      <c r="C1021" s="13" t="s">
        <v>74</v>
      </c>
      <c r="D1021" s="13" t="s">
        <v>82</v>
      </c>
      <c r="E1021" s="14">
        <v>940.28000000000009</v>
      </c>
    </row>
    <row r="1022" spans="2:5" x14ac:dyDescent="0.3">
      <c r="B1022" s="13" t="s">
        <v>79</v>
      </c>
      <c r="C1022" s="13" t="s">
        <v>83</v>
      </c>
      <c r="D1022" s="13" t="s">
        <v>84</v>
      </c>
      <c r="E1022" s="14">
        <v>74.2</v>
      </c>
    </row>
    <row r="1023" spans="2:5" x14ac:dyDescent="0.3">
      <c r="B1023" s="13" t="s">
        <v>86</v>
      </c>
      <c r="C1023" s="13" t="s">
        <v>80</v>
      </c>
      <c r="D1023" s="13" t="s">
        <v>75</v>
      </c>
      <c r="E1023" s="14">
        <v>287.04000000000002</v>
      </c>
    </row>
    <row r="1024" spans="2:5" x14ac:dyDescent="0.3">
      <c r="B1024" s="13" t="s">
        <v>85</v>
      </c>
      <c r="C1024" s="13" t="s">
        <v>90</v>
      </c>
      <c r="D1024" s="13" t="s">
        <v>77</v>
      </c>
      <c r="E1024" s="14">
        <v>105.48</v>
      </c>
    </row>
    <row r="1025" spans="2:5" x14ac:dyDescent="0.3">
      <c r="B1025" s="13" t="s">
        <v>79</v>
      </c>
      <c r="C1025" s="13" t="s">
        <v>90</v>
      </c>
      <c r="D1025" s="13" t="s">
        <v>77</v>
      </c>
      <c r="E1025" s="14">
        <v>341.03999999999996</v>
      </c>
    </row>
    <row r="1026" spans="2:5" x14ac:dyDescent="0.3">
      <c r="B1026" s="13" t="s">
        <v>73</v>
      </c>
      <c r="C1026" s="13" t="s">
        <v>74</v>
      </c>
      <c r="D1026" s="13" t="s">
        <v>82</v>
      </c>
      <c r="E1026" s="14">
        <v>881.14</v>
      </c>
    </row>
    <row r="1027" spans="2:5" x14ac:dyDescent="0.3">
      <c r="B1027" s="13" t="s">
        <v>85</v>
      </c>
      <c r="C1027" s="13" t="s">
        <v>90</v>
      </c>
      <c r="D1027" s="13" t="s">
        <v>84</v>
      </c>
      <c r="E1027" s="14">
        <v>267.49</v>
      </c>
    </row>
    <row r="1028" spans="2:5" x14ac:dyDescent="0.3">
      <c r="B1028" s="13" t="s">
        <v>79</v>
      </c>
      <c r="C1028" s="13" t="s">
        <v>88</v>
      </c>
      <c r="D1028" s="13" t="s">
        <v>75</v>
      </c>
      <c r="E1028" s="14">
        <v>718.75</v>
      </c>
    </row>
    <row r="1029" spans="2:5" x14ac:dyDescent="0.3">
      <c r="B1029" s="13" t="s">
        <v>85</v>
      </c>
      <c r="C1029" s="13" t="s">
        <v>89</v>
      </c>
      <c r="D1029" s="13" t="s">
        <v>84</v>
      </c>
      <c r="E1029" s="14">
        <v>5819.8</v>
      </c>
    </row>
    <row r="1030" spans="2:5" x14ac:dyDescent="0.3">
      <c r="B1030" s="13" t="s">
        <v>85</v>
      </c>
      <c r="C1030" s="13" t="s">
        <v>88</v>
      </c>
      <c r="D1030" s="13" t="s">
        <v>77</v>
      </c>
      <c r="E1030" s="14">
        <v>664.43</v>
      </c>
    </row>
    <row r="1031" spans="2:5" x14ac:dyDescent="0.3">
      <c r="B1031" s="13" t="s">
        <v>76</v>
      </c>
      <c r="C1031" s="13" t="s">
        <v>90</v>
      </c>
      <c r="D1031" s="13" t="s">
        <v>82</v>
      </c>
      <c r="E1031" s="14">
        <v>1247.07</v>
      </c>
    </row>
    <row r="1032" spans="2:5" x14ac:dyDescent="0.3">
      <c r="B1032" s="13" t="s">
        <v>73</v>
      </c>
      <c r="C1032" s="13" t="s">
        <v>83</v>
      </c>
      <c r="D1032" s="13" t="s">
        <v>87</v>
      </c>
      <c r="E1032" s="14">
        <v>177.66</v>
      </c>
    </row>
    <row r="1033" spans="2:5" x14ac:dyDescent="0.3">
      <c r="B1033" s="13" t="s">
        <v>76</v>
      </c>
      <c r="C1033" s="13" t="s">
        <v>90</v>
      </c>
      <c r="D1033" s="13" t="s">
        <v>84</v>
      </c>
      <c r="E1033" s="14">
        <v>476.7</v>
      </c>
    </row>
    <row r="1034" spans="2:5" x14ac:dyDescent="0.3">
      <c r="B1034" s="13" t="s">
        <v>79</v>
      </c>
      <c r="C1034" s="13" t="s">
        <v>80</v>
      </c>
      <c r="D1034" s="13" t="s">
        <v>77</v>
      </c>
      <c r="E1034" s="14">
        <v>155.51999999999998</v>
      </c>
    </row>
    <row r="1035" spans="2:5" x14ac:dyDescent="0.3">
      <c r="B1035" s="13" t="s">
        <v>76</v>
      </c>
      <c r="C1035" s="13" t="s">
        <v>74</v>
      </c>
      <c r="D1035" s="13" t="s">
        <v>87</v>
      </c>
      <c r="E1035" s="14">
        <v>593.74</v>
      </c>
    </row>
    <row r="1036" spans="2:5" x14ac:dyDescent="0.3">
      <c r="B1036" s="13" t="s">
        <v>85</v>
      </c>
      <c r="C1036" s="13" t="s">
        <v>80</v>
      </c>
      <c r="D1036" s="13" t="s">
        <v>87</v>
      </c>
      <c r="E1036" s="14">
        <v>138.51</v>
      </c>
    </row>
    <row r="1037" spans="2:5" x14ac:dyDescent="0.3">
      <c r="B1037" s="13" t="s">
        <v>79</v>
      </c>
      <c r="C1037" s="13" t="s">
        <v>74</v>
      </c>
      <c r="D1037" s="13" t="s">
        <v>75</v>
      </c>
      <c r="E1037" s="14">
        <v>588.42999999999995</v>
      </c>
    </row>
    <row r="1038" spans="2:5" x14ac:dyDescent="0.3">
      <c r="B1038" s="13" t="s">
        <v>86</v>
      </c>
      <c r="C1038" s="13" t="s">
        <v>74</v>
      </c>
      <c r="D1038" s="13" t="s">
        <v>87</v>
      </c>
      <c r="E1038" s="14">
        <v>330.48</v>
      </c>
    </row>
    <row r="1039" spans="2:5" x14ac:dyDescent="0.3">
      <c r="B1039" s="13" t="s">
        <v>91</v>
      </c>
      <c r="C1039" s="13" t="s">
        <v>90</v>
      </c>
      <c r="D1039" s="13" t="s">
        <v>87</v>
      </c>
      <c r="E1039" s="14">
        <v>464.1</v>
      </c>
    </row>
    <row r="1040" spans="2:5" x14ac:dyDescent="0.3">
      <c r="B1040" s="13" t="s">
        <v>73</v>
      </c>
      <c r="C1040" s="13" t="s">
        <v>83</v>
      </c>
      <c r="D1040" s="13" t="s">
        <v>78</v>
      </c>
      <c r="E1040" s="14">
        <v>324.36</v>
      </c>
    </row>
    <row r="1041" spans="2:5" x14ac:dyDescent="0.3">
      <c r="B1041" s="13" t="s">
        <v>79</v>
      </c>
      <c r="C1041" s="13" t="s">
        <v>80</v>
      </c>
      <c r="D1041" s="13" t="s">
        <v>82</v>
      </c>
      <c r="E1041" s="14">
        <v>248.04000000000002</v>
      </c>
    </row>
    <row r="1042" spans="2:5" x14ac:dyDescent="0.3">
      <c r="B1042" s="13" t="s">
        <v>86</v>
      </c>
      <c r="C1042" s="13" t="s">
        <v>81</v>
      </c>
      <c r="D1042" s="13" t="s">
        <v>87</v>
      </c>
      <c r="E1042" s="14">
        <v>586.21</v>
      </c>
    </row>
    <row r="1043" spans="2:5" x14ac:dyDescent="0.3">
      <c r="B1043" s="13" t="s">
        <v>86</v>
      </c>
      <c r="C1043" s="13" t="s">
        <v>90</v>
      </c>
      <c r="D1043" s="13" t="s">
        <v>77</v>
      </c>
      <c r="E1043" s="14">
        <v>392.46</v>
      </c>
    </row>
    <row r="1044" spans="2:5" x14ac:dyDescent="0.3">
      <c r="B1044" s="13" t="s">
        <v>76</v>
      </c>
      <c r="C1044" s="13" t="s">
        <v>74</v>
      </c>
      <c r="D1044" s="13" t="s">
        <v>78</v>
      </c>
      <c r="E1044" s="14">
        <v>419.12</v>
      </c>
    </row>
    <row r="1045" spans="2:5" x14ac:dyDescent="0.3">
      <c r="B1045" s="13" t="s">
        <v>86</v>
      </c>
      <c r="C1045" s="13" t="s">
        <v>83</v>
      </c>
      <c r="D1045" s="13" t="s">
        <v>77</v>
      </c>
      <c r="E1045" s="14">
        <v>430.08000000000004</v>
      </c>
    </row>
    <row r="1046" spans="2:5" x14ac:dyDescent="0.3">
      <c r="B1046" s="13" t="s">
        <v>79</v>
      </c>
      <c r="C1046" s="13" t="s">
        <v>83</v>
      </c>
      <c r="D1046" s="13" t="s">
        <v>84</v>
      </c>
      <c r="E1046" s="14">
        <v>671.65000000000009</v>
      </c>
    </row>
    <row r="1047" spans="2:5" x14ac:dyDescent="0.3">
      <c r="B1047" s="13" t="s">
        <v>73</v>
      </c>
      <c r="C1047" s="13" t="s">
        <v>80</v>
      </c>
      <c r="D1047" s="13" t="s">
        <v>78</v>
      </c>
      <c r="E1047" s="14">
        <v>179.22</v>
      </c>
    </row>
    <row r="1048" spans="2:5" x14ac:dyDescent="0.3">
      <c r="B1048" s="13" t="s">
        <v>85</v>
      </c>
      <c r="C1048" s="13" t="s">
        <v>89</v>
      </c>
      <c r="D1048" s="13" t="s">
        <v>77</v>
      </c>
      <c r="E1048" s="14">
        <v>275.18</v>
      </c>
    </row>
    <row r="1049" spans="2:5" x14ac:dyDescent="0.3">
      <c r="B1049" s="13" t="s">
        <v>91</v>
      </c>
      <c r="C1049" s="13" t="s">
        <v>90</v>
      </c>
      <c r="D1049" s="13" t="s">
        <v>77</v>
      </c>
      <c r="E1049" s="14">
        <v>360.76</v>
      </c>
    </row>
    <row r="1050" spans="2:5" x14ac:dyDescent="0.3">
      <c r="B1050" s="13" t="s">
        <v>79</v>
      </c>
      <c r="C1050" s="13" t="s">
        <v>90</v>
      </c>
      <c r="D1050" s="13" t="s">
        <v>82</v>
      </c>
      <c r="E1050" s="14">
        <v>577.98</v>
      </c>
    </row>
    <row r="1051" spans="2:5" x14ac:dyDescent="0.3">
      <c r="B1051" s="13" t="s">
        <v>79</v>
      </c>
      <c r="C1051" s="13" t="s">
        <v>89</v>
      </c>
      <c r="D1051" s="13" t="s">
        <v>82</v>
      </c>
      <c r="E1051" s="14">
        <v>3735.4999999999995</v>
      </c>
    </row>
    <row r="1052" spans="2:5" x14ac:dyDescent="0.3">
      <c r="B1052" s="13" t="s">
        <v>76</v>
      </c>
      <c r="C1052" s="13" t="s">
        <v>74</v>
      </c>
      <c r="D1052" s="13" t="s">
        <v>77</v>
      </c>
      <c r="E1052" s="14">
        <v>806.68</v>
      </c>
    </row>
    <row r="1053" spans="2:5" x14ac:dyDescent="0.3">
      <c r="B1053" s="13" t="s">
        <v>73</v>
      </c>
      <c r="C1053" s="13" t="s">
        <v>74</v>
      </c>
      <c r="D1053" s="13" t="s">
        <v>87</v>
      </c>
      <c r="E1053" s="14">
        <v>422.55</v>
      </c>
    </row>
    <row r="1054" spans="2:5" x14ac:dyDescent="0.3">
      <c r="B1054" s="13" t="s">
        <v>86</v>
      </c>
      <c r="C1054" s="13" t="s">
        <v>81</v>
      </c>
      <c r="D1054" s="13" t="s">
        <v>77</v>
      </c>
      <c r="E1054" s="14">
        <v>1494.9</v>
      </c>
    </row>
    <row r="1055" spans="2:5" x14ac:dyDescent="0.3">
      <c r="B1055" s="13" t="s">
        <v>73</v>
      </c>
      <c r="C1055" s="13" t="s">
        <v>81</v>
      </c>
      <c r="D1055" s="13" t="s">
        <v>82</v>
      </c>
      <c r="E1055" s="14">
        <v>565.5</v>
      </c>
    </row>
    <row r="1056" spans="2:5" x14ac:dyDescent="0.3">
      <c r="B1056" s="13" t="s">
        <v>85</v>
      </c>
      <c r="C1056" s="13" t="s">
        <v>89</v>
      </c>
      <c r="D1056" s="13" t="s">
        <v>78</v>
      </c>
      <c r="E1056" s="14">
        <v>2608.89</v>
      </c>
    </row>
    <row r="1057" spans="2:5" x14ac:dyDescent="0.3">
      <c r="B1057" s="13" t="s">
        <v>86</v>
      </c>
      <c r="C1057" s="13" t="s">
        <v>89</v>
      </c>
      <c r="D1057" s="13" t="s">
        <v>75</v>
      </c>
      <c r="E1057" s="14">
        <v>425.70000000000005</v>
      </c>
    </row>
    <row r="1058" spans="2:5" x14ac:dyDescent="0.3">
      <c r="B1058" s="13" t="s">
        <v>85</v>
      </c>
      <c r="C1058" s="13" t="s">
        <v>88</v>
      </c>
      <c r="D1058" s="13" t="s">
        <v>87</v>
      </c>
      <c r="E1058" s="14">
        <v>345.87</v>
      </c>
    </row>
    <row r="1059" spans="2:5" x14ac:dyDescent="0.3">
      <c r="B1059" s="13" t="s">
        <v>86</v>
      </c>
      <c r="C1059" s="13" t="s">
        <v>83</v>
      </c>
      <c r="D1059" s="13" t="s">
        <v>82</v>
      </c>
      <c r="E1059" s="14">
        <v>723.68999999999994</v>
      </c>
    </row>
    <row r="1060" spans="2:5" x14ac:dyDescent="0.3">
      <c r="B1060" s="13" t="s">
        <v>76</v>
      </c>
      <c r="C1060" s="13" t="s">
        <v>74</v>
      </c>
      <c r="D1060" s="13" t="s">
        <v>82</v>
      </c>
      <c r="E1060" s="14">
        <v>771.36</v>
      </c>
    </row>
    <row r="1061" spans="2:5" x14ac:dyDescent="0.3">
      <c r="B1061" s="13" t="s">
        <v>76</v>
      </c>
      <c r="C1061" s="13" t="s">
        <v>80</v>
      </c>
      <c r="D1061" s="13" t="s">
        <v>78</v>
      </c>
      <c r="E1061" s="14">
        <v>330.21999999999997</v>
      </c>
    </row>
    <row r="1062" spans="2:5" x14ac:dyDescent="0.3">
      <c r="B1062" s="13" t="s">
        <v>79</v>
      </c>
      <c r="C1062" s="13" t="s">
        <v>89</v>
      </c>
      <c r="D1062" s="13" t="s">
        <v>84</v>
      </c>
      <c r="E1062" s="14">
        <v>5307.84</v>
      </c>
    </row>
    <row r="1063" spans="2:5" x14ac:dyDescent="0.3">
      <c r="B1063" s="13" t="s">
        <v>91</v>
      </c>
      <c r="C1063" s="13" t="s">
        <v>89</v>
      </c>
      <c r="D1063" s="13" t="s">
        <v>77</v>
      </c>
      <c r="E1063" s="14">
        <v>1575.09</v>
      </c>
    </row>
    <row r="1064" spans="2:5" x14ac:dyDescent="0.3">
      <c r="B1064" s="13" t="s">
        <v>76</v>
      </c>
      <c r="C1064" s="13" t="s">
        <v>90</v>
      </c>
      <c r="D1064" s="13" t="s">
        <v>78</v>
      </c>
      <c r="E1064" s="14">
        <v>159.5</v>
      </c>
    </row>
    <row r="1065" spans="2:5" x14ac:dyDescent="0.3">
      <c r="B1065" s="13" t="s">
        <v>76</v>
      </c>
      <c r="C1065" s="13" t="s">
        <v>81</v>
      </c>
      <c r="D1065" s="13" t="s">
        <v>78</v>
      </c>
      <c r="E1065" s="14">
        <v>2478.6</v>
      </c>
    </row>
    <row r="1066" spans="2:5" x14ac:dyDescent="0.3">
      <c r="B1066" s="13" t="s">
        <v>86</v>
      </c>
      <c r="C1066" s="13" t="s">
        <v>88</v>
      </c>
      <c r="D1066" s="13" t="s">
        <v>82</v>
      </c>
      <c r="E1066" s="14">
        <v>294.56</v>
      </c>
    </row>
    <row r="1067" spans="2:5" x14ac:dyDescent="0.3">
      <c r="B1067" s="13" t="s">
        <v>73</v>
      </c>
      <c r="C1067" s="13" t="s">
        <v>80</v>
      </c>
      <c r="D1067" s="13" t="s">
        <v>84</v>
      </c>
      <c r="E1067" s="14">
        <v>200.32</v>
      </c>
    </row>
    <row r="1068" spans="2:5" x14ac:dyDescent="0.3">
      <c r="B1068" s="13" t="s">
        <v>85</v>
      </c>
      <c r="C1068" s="13" t="s">
        <v>88</v>
      </c>
      <c r="D1068" s="13" t="s">
        <v>87</v>
      </c>
      <c r="E1068" s="14">
        <v>288.59999999999997</v>
      </c>
    </row>
    <row r="1069" spans="2:5" x14ac:dyDescent="0.3">
      <c r="B1069" s="13" t="s">
        <v>91</v>
      </c>
      <c r="C1069" s="13" t="s">
        <v>81</v>
      </c>
      <c r="D1069" s="13" t="s">
        <v>82</v>
      </c>
      <c r="E1069" s="14">
        <v>1223.83</v>
      </c>
    </row>
    <row r="1070" spans="2:5" x14ac:dyDescent="0.3">
      <c r="B1070" s="13" t="s">
        <v>85</v>
      </c>
      <c r="C1070" s="13" t="s">
        <v>83</v>
      </c>
      <c r="D1070" s="13" t="s">
        <v>84</v>
      </c>
      <c r="E1070" s="14">
        <v>454.5</v>
      </c>
    </row>
    <row r="1071" spans="2:5" x14ac:dyDescent="0.3">
      <c r="B1071" s="13" t="s">
        <v>91</v>
      </c>
      <c r="C1071" s="13" t="s">
        <v>89</v>
      </c>
      <c r="D1071" s="13" t="s">
        <v>75</v>
      </c>
      <c r="E1071" s="14">
        <v>3270.8300000000004</v>
      </c>
    </row>
    <row r="1072" spans="2:5" x14ac:dyDescent="0.3">
      <c r="B1072" s="13" t="s">
        <v>73</v>
      </c>
      <c r="C1072" s="13" t="s">
        <v>88</v>
      </c>
      <c r="D1072" s="13" t="s">
        <v>82</v>
      </c>
      <c r="E1072" s="14">
        <v>479.18</v>
      </c>
    </row>
    <row r="1073" spans="2:5" x14ac:dyDescent="0.3">
      <c r="B1073" s="13" t="s">
        <v>79</v>
      </c>
      <c r="C1073" s="13" t="s">
        <v>81</v>
      </c>
      <c r="D1073" s="13" t="s">
        <v>78</v>
      </c>
      <c r="E1073" s="14">
        <v>1103.1300000000001</v>
      </c>
    </row>
    <row r="1074" spans="2:5" x14ac:dyDescent="0.3">
      <c r="B1074" s="13" t="s">
        <v>91</v>
      </c>
      <c r="C1074" s="13" t="s">
        <v>80</v>
      </c>
      <c r="D1074" s="13" t="s">
        <v>75</v>
      </c>
      <c r="E1074" s="14">
        <v>161.73000000000002</v>
      </c>
    </row>
    <row r="1075" spans="2:5" x14ac:dyDescent="0.3">
      <c r="B1075" s="13" t="s">
        <v>85</v>
      </c>
      <c r="C1075" s="13" t="s">
        <v>74</v>
      </c>
      <c r="D1075" s="13" t="s">
        <v>87</v>
      </c>
      <c r="E1075" s="14">
        <v>445.62</v>
      </c>
    </row>
    <row r="1076" spans="2:5" x14ac:dyDescent="0.3">
      <c r="B1076" s="13" t="s">
        <v>86</v>
      </c>
      <c r="C1076" s="13" t="s">
        <v>88</v>
      </c>
      <c r="D1076" s="13" t="s">
        <v>77</v>
      </c>
      <c r="E1076" s="14">
        <v>1040.9100000000001</v>
      </c>
    </row>
    <row r="1077" spans="2:5" x14ac:dyDescent="0.3">
      <c r="B1077" s="13" t="s">
        <v>86</v>
      </c>
      <c r="C1077" s="13" t="s">
        <v>83</v>
      </c>
      <c r="D1077" s="13" t="s">
        <v>78</v>
      </c>
      <c r="E1077" s="14">
        <v>151.12</v>
      </c>
    </row>
    <row r="1078" spans="2:5" x14ac:dyDescent="0.3">
      <c r="B1078" s="13" t="s">
        <v>86</v>
      </c>
      <c r="C1078" s="13" t="s">
        <v>90</v>
      </c>
      <c r="D1078" s="13" t="s">
        <v>77</v>
      </c>
      <c r="E1078" s="14">
        <v>96.53</v>
      </c>
    </row>
    <row r="1079" spans="2:5" x14ac:dyDescent="0.3">
      <c r="B1079" s="13" t="s">
        <v>86</v>
      </c>
      <c r="C1079" s="13" t="s">
        <v>89</v>
      </c>
      <c r="D1079" s="13" t="s">
        <v>84</v>
      </c>
      <c r="E1079" s="14">
        <v>5448.3</v>
      </c>
    </row>
    <row r="1080" spans="2:5" x14ac:dyDescent="0.3">
      <c r="B1080" s="13" t="s">
        <v>86</v>
      </c>
      <c r="C1080" s="13" t="s">
        <v>88</v>
      </c>
      <c r="D1080" s="13" t="s">
        <v>77</v>
      </c>
      <c r="E1080" s="14">
        <v>706.5</v>
      </c>
    </row>
    <row r="1081" spans="2:5" x14ac:dyDescent="0.3">
      <c r="B1081" s="13" t="s">
        <v>86</v>
      </c>
      <c r="C1081" s="13" t="s">
        <v>89</v>
      </c>
      <c r="D1081" s="13" t="s">
        <v>75</v>
      </c>
      <c r="E1081" s="14">
        <v>2062.8000000000002</v>
      </c>
    </row>
    <row r="1082" spans="2:5" x14ac:dyDescent="0.3">
      <c r="B1082" s="13" t="s">
        <v>85</v>
      </c>
      <c r="C1082" s="13" t="s">
        <v>81</v>
      </c>
      <c r="D1082" s="13" t="s">
        <v>87</v>
      </c>
      <c r="E1082" s="14">
        <v>1819.2900000000002</v>
      </c>
    </row>
    <row r="1083" spans="2:5" x14ac:dyDescent="0.3">
      <c r="B1083" s="13" t="s">
        <v>86</v>
      </c>
      <c r="C1083" s="13" t="s">
        <v>89</v>
      </c>
      <c r="D1083" s="13" t="s">
        <v>77</v>
      </c>
      <c r="E1083" s="14">
        <v>4109.5600000000004</v>
      </c>
    </row>
    <row r="1084" spans="2:5" x14ac:dyDescent="0.3">
      <c r="B1084" s="13" t="s">
        <v>76</v>
      </c>
      <c r="C1084" s="13" t="s">
        <v>80</v>
      </c>
      <c r="D1084" s="13" t="s">
        <v>84</v>
      </c>
      <c r="E1084" s="14">
        <v>430.5</v>
      </c>
    </row>
    <row r="1085" spans="2:5" x14ac:dyDescent="0.3">
      <c r="B1085" s="13" t="s">
        <v>86</v>
      </c>
      <c r="C1085" s="13" t="s">
        <v>89</v>
      </c>
      <c r="D1085" s="13" t="s">
        <v>77</v>
      </c>
      <c r="E1085" s="14">
        <v>4826.7</v>
      </c>
    </row>
    <row r="1086" spans="2:5" x14ac:dyDescent="0.3">
      <c r="B1086" s="13" t="s">
        <v>85</v>
      </c>
      <c r="C1086" s="13" t="s">
        <v>88</v>
      </c>
      <c r="D1086" s="13" t="s">
        <v>78</v>
      </c>
      <c r="E1086" s="14">
        <v>560.64</v>
      </c>
    </row>
    <row r="1087" spans="2:5" x14ac:dyDescent="0.3">
      <c r="B1087" s="13" t="s">
        <v>85</v>
      </c>
      <c r="C1087" s="13" t="s">
        <v>74</v>
      </c>
      <c r="D1087" s="13" t="s">
        <v>84</v>
      </c>
      <c r="E1087" s="14">
        <v>341.59999999999997</v>
      </c>
    </row>
    <row r="1088" spans="2:5" x14ac:dyDescent="0.3">
      <c r="B1088" s="13" t="s">
        <v>86</v>
      </c>
      <c r="C1088" s="13" t="s">
        <v>80</v>
      </c>
      <c r="D1088" s="13" t="s">
        <v>84</v>
      </c>
      <c r="E1088" s="14">
        <v>306.59999999999997</v>
      </c>
    </row>
    <row r="1089" spans="2:5" x14ac:dyDescent="0.3">
      <c r="B1089" s="13" t="s">
        <v>79</v>
      </c>
      <c r="C1089" s="13" t="s">
        <v>90</v>
      </c>
      <c r="D1089" s="13" t="s">
        <v>82</v>
      </c>
      <c r="E1089" s="14">
        <v>45.24</v>
      </c>
    </row>
    <row r="1090" spans="2:5" x14ac:dyDescent="0.3">
      <c r="B1090" s="13" t="s">
        <v>73</v>
      </c>
      <c r="C1090" s="13" t="s">
        <v>90</v>
      </c>
      <c r="D1090" s="13" t="s">
        <v>87</v>
      </c>
      <c r="E1090" s="14">
        <v>230.85</v>
      </c>
    </row>
    <row r="1091" spans="2:5" x14ac:dyDescent="0.3">
      <c r="B1091" s="13" t="s">
        <v>86</v>
      </c>
      <c r="C1091" s="13" t="s">
        <v>74</v>
      </c>
      <c r="D1091" s="13" t="s">
        <v>75</v>
      </c>
      <c r="E1091" s="14">
        <v>573.40000000000009</v>
      </c>
    </row>
    <row r="1092" spans="2:5" x14ac:dyDescent="0.3">
      <c r="B1092" s="13" t="s">
        <v>73</v>
      </c>
      <c r="C1092" s="13" t="s">
        <v>83</v>
      </c>
      <c r="D1092" s="13" t="s">
        <v>84</v>
      </c>
      <c r="E1092" s="14">
        <v>3408.4800000000005</v>
      </c>
    </row>
    <row r="1093" spans="2:5" x14ac:dyDescent="0.3">
      <c r="B1093" s="13" t="s">
        <v>91</v>
      </c>
      <c r="C1093" s="13" t="s">
        <v>89</v>
      </c>
      <c r="D1093" s="13" t="s">
        <v>84</v>
      </c>
      <c r="E1093" s="14">
        <v>4010.3999999999996</v>
      </c>
    </row>
    <row r="1094" spans="2:5" x14ac:dyDescent="0.3">
      <c r="B1094" s="13" t="s">
        <v>91</v>
      </c>
      <c r="C1094" s="13" t="s">
        <v>83</v>
      </c>
      <c r="D1094" s="13" t="s">
        <v>82</v>
      </c>
      <c r="E1094" s="14">
        <v>496.31000000000006</v>
      </c>
    </row>
    <row r="1095" spans="2:5" x14ac:dyDescent="0.3">
      <c r="B1095" s="13" t="s">
        <v>73</v>
      </c>
      <c r="C1095" s="13" t="s">
        <v>74</v>
      </c>
      <c r="D1095" s="13" t="s">
        <v>87</v>
      </c>
      <c r="E1095" s="14">
        <v>313.12</v>
      </c>
    </row>
    <row r="1096" spans="2:5" x14ac:dyDescent="0.3">
      <c r="B1096" s="13" t="s">
        <v>76</v>
      </c>
      <c r="C1096" s="13" t="s">
        <v>89</v>
      </c>
      <c r="D1096" s="13" t="s">
        <v>78</v>
      </c>
      <c r="E1096" s="14">
        <v>4701.7599999999993</v>
      </c>
    </row>
    <row r="1097" spans="2:5" x14ac:dyDescent="0.3">
      <c r="B1097" s="13" t="s">
        <v>86</v>
      </c>
      <c r="C1097" s="13" t="s">
        <v>81</v>
      </c>
      <c r="D1097" s="13" t="s">
        <v>87</v>
      </c>
      <c r="E1097" s="14">
        <v>1287.82</v>
      </c>
    </row>
    <row r="1098" spans="2:5" x14ac:dyDescent="0.3">
      <c r="B1098" s="13" t="s">
        <v>76</v>
      </c>
      <c r="C1098" s="13" t="s">
        <v>74</v>
      </c>
      <c r="D1098" s="13" t="s">
        <v>82</v>
      </c>
      <c r="E1098" s="14">
        <v>957.29</v>
      </c>
    </row>
    <row r="1099" spans="2:5" x14ac:dyDescent="0.3">
      <c r="B1099" s="13" t="s">
        <v>76</v>
      </c>
      <c r="C1099" s="13" t="s">
        <v>90</v>
      </c>
      <c r="D1099" s="13" t="s">
        <v>84</v>
      </c>
      <c r="E1099" s="14">
        <v>382.5</v>
      </c>
    </row>
    <row r="1100" spans="2:5" x14ac:dyDescent="0.3">
      <c r="B1100" s="13" t="s">
        <v>85</v>
      </c>
      <c r="C1100" s="13" t="s">
        <v>81</v>
      </c>
      <c r="D1100" s="13" t="s">
        <v>78</v>
      </c>
      <c r="E1100" s="14">
        <v>2407.96</v>
      </c>
    </row>
    <row r="1101" spans="2:5" x14ac:dyDescent="0.3">
      <c r="B1101" s="13" t="s">
        <v>76</v>
      </c>
      <c r="C1101" s="13" t="s">
        <v>81</v>
      </c>
      <c r="D1101" s="13" t="s">
        <v>77</v>
      </c>
      <c r="E1101" s="14">
        <v>2595.7800000000002</v>
      </c>
    </row>
    <row r="1102" spans="2:5" x14ac:dyDescent="0.3">
      <c r="B1102" s="13" t="s">
        <v>76</v>
      </c>
      <c r="C1102" s="13" t="s">
        <v>88</v>
      </c>
      <c r="D1102" s="13" t="s">
        <v>82</v>
      </c>
      <c r="E1102" s="14">
        <v>717.3599999999999</v>
      </c>
    </row>
    <row r="1103" spans="2:5" x14ac:dyDescent="0.3">
      <c r="B1103" s="13" t="s">
        <v>85</v>
      </c>
      <c r="C1103" s="13" t="s">
        <v>83</v>
      </c>
      <c r="D1103" s="13" t="s">
        <v>78</v>
      </c>
      <c r="E1103" s="14">
        <v>535.68000000000006</v>
      </c>
    </row>
    <row r="1104" spans="2:5" x14ac:dyDescent="0.3">
      <c r="B1104" s="13" t="s">
        <v>79</v>
      </c>
      <c r="C1104" s="13" t="s">
        <v>74</v>
      </c>
      <c r="D1104" s="13" t="s">
        <v>82</v>
      </c>
      <c r="E1104" s="14">
        <v>1433.88</v>
      </c>
    </row>
    <row r="1105" spans="2:5" x14ac:dyDescent="0.3">
      <c r="B1105" s="13" t="s">
        <v>86</v>
      </c>
      <c r="C1105" s="13" t="s">
        <v>74</v>
      </c>
      <c r="D1105" s="13" t="s">
        <v>77</v>
      </c>
      <c r="E1105" s="14">
        <v>869</v>
      </c>
    </row>
    <row r="1106" spans="2:5" x14ac:dyDescent="0.3">
      <c r="B1106" s="13" t="s">
        <v>85</v>
      </c>
      <c r="C1106" s="13" t="s">
        <v>89</v>
      </c>
      <c r="D1106" s="13" t="s">
        <v>84</v>
      </c>
      <c r="E1106" s="14">
        <v>5290.7400000000007</v>
      </c>
    </row>
    <row r="1107" spans="2:5" x14ac:dyDescent="0.3">
      <c r="B1107" s="13" t="s">
        <v>76</v>
      </c>
      <c r="C1107" s="13" t="s">
        <v>89</v>
      </c>
      <c r="D1107" s="13" t="s">
        <v>75</v>
      </c>
      <c r="E1107" s="14">
        <v>1801.3200000000002</v>
      </c>
    </row>
    <row r="1108" spans="2:5" x14ac:dyDescent="0.3">
      <c r="B1108" s="13" t="s">
        <v>91</v>
      </c>
      <c r="C1108" s="13" t="s">
        <v>81</v>
      </c>
      <c r="D1108" s="13" t="s">
        <v>75</v>
      </c>
      <c r="E1108" s="14">
        <v>930.54</v>
      </c>
    </row>
    <row r="1109" spans="2:5" x14ac:dyDescent="0.3">
      <c r="B1109" s="13" t="s">
        <v>85</v>
      </c>
      <c r="C1109" s="13" t="s">
        <v>90</v>
      </c>
      <c r="D1109" s="13" t="s">
        <v>82</v>
      </c>
      <c r="E1109" s="14">
        <v>400.83</v>
      </c>
    </row>
    <row r="1110" spans="2:5" x14ac:dyDescent="0.3">
      <c r="B1110" s="13" t="s">
        <v>76</v>
      </c>
      <c r="C1110" s="13" t="s">
        <v>81</v>
      </c>
      <c r="D1110" s="13" t="s">
        <v>77</v>
      </c>
      <c r="E1110" s="14">
        <v>47.81</v>
      </c>
    </row>
    <row r="1111" spans="2:5" x14ac:dyDescent="0.3">
      <c r="B1111" s="13" t="s">
        <v>73</v>
      </c>
      <c r="C1111" s="13" t="s">
        <v>90</v>
      </c>
      <c r="D1111" s="13" t="s">
        <v>84</v>
      </c>
      <c r="E1111" s="14">
        <v>381.51000000000005</v>
      </c>
    </row>
    <row r="1112" spans="2:5" x14ac:dyDescent="0.3">
      <c r="B1112" s="13" t="s">
        <v>79</v>
      </c>
      <c r="C1112" s="13" t="s">
        <v>88</v>
      </c>
      <c r="D1112" s="13" t="s">
        <v>87</v>
      </c>
      <c r="E1112" s="14">
        <v>1586.27</v>
      </c>
    </row>
    <row r="1113" spans="2:5" x14ac:dyDescent="0.3">
      <c r="B1113" s="13" t="s">
        <v>85</v>
      </c>
      <c r="C1113" s="13" t="s">
        <v>81</v>
      </c>
      <c r="D1113" s="13" t="s">
        <v>78</v>
      </c>
      <c r="E1113" s="14">
        <v>2268.2199999999998</v>
      </c>
    </row>
    <row r="1114" spans="2:5" x14ac:dyDescent="0.3">
      <c r="B1114" s="13" t="s">
        <v>91</v>
      </c>
      <c r="C1114" s="13" t="s">
        <v>74</v>
      </c>
      <c r="D1114" s="13" t="s">
        <v>87</v>
      </c>
      <c r="E1114" s="14">
        <v>759.05000000000007</v>
      </c>
    </row>
    <row r="1115" spans="2:5" x14ac:dyDescent="0.3">
      <c r="B1115" s="13" t="s">
        <v>73</v>
      </c>
      <c r="C1115" s="13" t="s">
        <v>88</v>
      </c>
      <c r="D1115" s="13" t="s">
        <v>84</v>
      </c>
      <c r="E1115" s="14">
        <v>711</v>
      </c>
    </row>
    <row r="1116" spans="2:5" x14ac:dyDescent="0.3">
      <c r="B1116" s="13" t="s">
        <v>91</v>
      </c>
      <c r="C1116" s="13" t="s">
        <v>83</v>
      </c>
      <c r="D1116" s="13" t="s">
        <v>75</v>
      </c>
      <c r="E1116" s="14">
        <v>336.42</v>
      </c>
    </row>
    <row r="1117" spans="2:5" x14ac:dyDescent="0.3">
      <c r="B1117" s="13" t="s">
        <v>73</v>
      </c>
      <c r="C1117" s="13" t="s">
        <v>83</v>
      </c>
      <c r="D1117" s="13" t="s">
        <v>87</v>
      </c>
      <c r="E1117" s="14">
        <v>2123.1</v>
      </c>
    </row>
    <row r="1118" spans="2:5" x14ac:dyDescent="0.3">
      <c r="B1118" s="13" t="s">
        <v>91</v>
      </c>
      <c r="C1118" s="13" t="s">
        <v>90</v>
      </c>
      <c r="D1118" s="13" t="s">
        <v>77</v>
      </c>
      <c r="E1118" s="14">
        <v>637.96</v>
      </c>
    </row>
    <row r="1119" spans="2:5" x14ac:dyDescent="0.3">
      <c r="B1119" s="13" t="s">
        <v>79</v>
      </c>
      <c r="C1119" s="13" t="s">
        <v>81</v>
      </c>
      <c r="D1119" s="13" t="s">
        <v>77</v>
      </c>
      <c r="E1119" s="14">
        <v>1892.7499999999998</v>
      </c>
    </row>
    <row r="1120" spans="2:5" x14ac:dyDescent="0.3">
      <c r="B1120" s="13" t="s">
        <v>85</v>
      </c>
      <c r="C1120" s="13" t="s">
        <v>88</v>
      </c>
      <c r="D1120" s="13" t="s">
        <v>78</v>
      </c>
      <c r="E1120" s="14">
        <v>435.54</v>
      </c>
    </row>
    <row r="1121" spans="2:5" x14ac:dyDescent="0.3">
      <c r="B1121" s="13" t="s">
        <v>86</v>
      </c>
      <c r="C1121" s="13" t="s">
        <v>88</v>
      </c>
      <c r="D1121" s="13" t="s">
        <v>78</v>
      </c>
      <c r="E1121" s="14">
        <v>530.83999999999992</v>
      </c>
    </row>
    <row r="1122" spans="2:5" x14ac:dyDescent="0.3">
      <c r="B1122" s="13" t="s">
        <v>73</v>
      </c>
      <c r="C1122" s="13" t="s">
        <v>90</v>
      </c>
      <c r="D1122" s="13" t="s">
        <v>77</v>
      </c>
      <c r="E1122" s="14">
        <v>55.28</v>
      </c>
    </row>
    <row r="1123" spans="2:5" x14ac:dyDescent="0.3">
      <c r="B1123" s="13" t="s">
        <v>76</v>
      </c>
      <c r="C1123" s="13" t="s">
        <v>83</v>
      </c>
      <c r="D1123" s="13" t="s">
        <v>84</v>
      </c>
      <c r="E1123" s="14">
        <v>302.8</v>
      </c>
    </row>
    <row r="1124" spans="2:5" x14ac:dyDescent="0.3">
      <c r="B1124" s="13" t="s">
        <v>85</v>
      </c>
      <c r="C1124" s="13" t="s">
        <v>81</v>
      </c>
      <c r="D1124" s="13" t="s">
        <v>77</v>
      </c>
      <c r="E1124" s="14">
        <v>2340.0299999999997</v>
      </c>
    </row>
    <row r="1125" spans="2:5" x14ac:dyDescent="0.3">
      <c r="B1125" s="13" t="s">
        <v>76</v>
      </c>
      <c r="C1125" s="13" t="s">
        <v>81</v>
      </c>
      <c r="D1125" s="13" t="s">
        <v>75</v>
      </c>
      <c r="E1125" s="14">
        <v>2993</v>
      </c>
    </row>
    <row r="1126" spans="2:5" x14ac:dyDescent="0.3">
      <c r="B1126" s="13" t="s">
        <v>73</v>
      </c>
      <c r="C1126" s="13" t="s">
        <v>88</v>
      </c>
      <c r="D1126" s="13" t="s">
        <v>77</v>
      </c>
      <c r="E1126" s="14">
        <v>178.4</v>
      </c>
    </row>
    <row r="1127" spans="2:5" x14ac:dyDescent="0.3">
      <c r="B1127" s="13" t="s">
        <v>85</v>
      </c>
      <c r="C1127" s="13" t="s">
        <v>90</v>
      </c>
      <c r="D1127" s="13" t="s">
        <v>78</v>
      </c>
      <c r="E1127" s="14">
        <v>306.25</v>
      </c>
    </row>
    <row r="1128" spans="2:5" x14ac:dyDescent="0.3">
      <c r="B1128" s="13" t="s">
        <v>76</v>
      </c>
      <c r="C1128" s="13" t="s">
        <v>90</v>
      </c>
      <c r="D1128" s="13" t="s">
        <v>78</v>
      </c>
      <c r="E1128" s="14">
        <v>394.11</v>
      </c>
    </row>
    <row r="1129" spans="2:5" x14ac:dyDescent="0.3">
      <c r="B1129" s="13" t="s">
        <v>79</v>
      </c>
      <c r="C1129" s="13" t="s">
        <v>80</v>
      </c>
      <c r="D1129" s="13" t="s">
        <v>84</v>
      </c>
      <c r="E1129" s="14">
        <v>140.88</v>
      </c>
    </row>
    <row r="1130" spans="2:5" x14ac:dyDescent="0.3">
      <c r="B1130" s="13" t="s">
        <v>86</v>
      </c>
      <c r="C1130" s="13" t="s">
        <v>89</v>
      </c>
      <c r="D1130" s="13" t="s">
        <v>77</v>
      </c>
      <c r="E1130" s="14">
        <v>4690.5600000000004</v>
      </c>
    </row>
    <row r="1131" spans="2:5" x14ac:dyDescent="0.3">
      <c r="B1131" s="13" t="s">
        <v>86</v>
      </c>
      <c r="C1131" s="13" t="s">
        <v>81</v>
      </c>
      <c r="D1131" s="13" t="s">
        <v>87</v>
      </c>
      <c r="E1131" s="14">
        <v>3148.0299999999997</v>
      </c>
    </row>
    <row r="1132" spans="2:5" x14ac:dyDescent="0.3">
      <c r="B1132" s="13" t="s">
        <v>86</v>
      </c>
      <c r="C1132" s="13" t="s">
        <v>88</v>
      </c>
      <c r="D1132" s="13" t="s">
        <v>84</v>
      </c>
      <c r="E1132" s="14">
        <v>937.04</v>
      </c>
    </row>
    <row r="1133" spans="2:5" x14ac:dyDescent="0.3">
      <c r="B1133" s="13" t="s">
        <v>91</v>
      </c>
      <c r="C1133" s="13" t="s">
        <v>80</v>
      </c>
      <c r="D1133" s="13" t="s">
        <v>87</v>
      </c>
      <c r="E1133" s="14">
        <v>144.33000000000001</v>
      </c>
    </row>
    <row r="1134" spans="2:5" x14ac:dyDescent="0.3">
      <c r="B1134" s="13" t="s">
        <v>79</v>
      </c>
      <c r="C1134" s="13" t="s">
        <v>90</v>
      </c>
      <c r="D1134" s="13" t="s">
        <v>82</v>
      </c>
      <c r="E1134" s="14">
        <v>380.15999999999997</v>
      </c>
    </row>
    <row r="1135" spans="2:5" x14ac:dyDescent="0.3">
      <c r="B1135" s="13" t="s">
        <v>76</v>
      </c>
      <c r="C1135" s="13" t="s">
        <v>89</v>
      </c>
      <c r="D1135" s="13" t="s">
        <v>84</v>
      </c>
      <c r="E1135" s="14">
        <v>3943.75</v>
      </c>
    </row>
    <row r="1136" spans="2:5" x14ac:dyDescent="0.3">
      <c r="B1136" s="13" t="s">
        <v>91</v>
      </c>
      <c r="C1136" s="13" t="s">
        <v>83</v>
      </c>
      <c r="D1136" s="13" t="s">
        <v>75</v>
      </c>
      <c r="E1136" s="14">
        <v>649.95000000000005</v>
      </c>
    </row>
    <row r="1137" spans="2:5" x14ac:dyDescent="0.3">
      <c r="B1137" s="13" t="s">
        <v>76</v>
      </c>
      <c r="C1137" s="13" t="s">
        <v>74</v>
      </c>
      <c r="D1137" s="13" t="s">
        <v>75</v>
      </c>
      <c r="E1137" s="14">
        <v>1029.3000000000002</v>
      </c>
    </row>
    <row r="1138" spans="2:5" x14ac:dyDescent="0.3">
      <c r="B1138" s="13" t="s">
        <v>73</v>
      </c>
      <c r="C1138" s="13" t="s">
        <v>74</v>
      </c>
      <c r="D1138" s="13" t="s">
        <v>87</v>
      </c>
      <c r="E1138" s="14">
        <v>77.88</v>
      </c>
    </row>
    <row r="1139" spans="2:5" x14ac:dyDescent="0.3">
      <c r="B1139" s="13" t="s">
        <v>79</v>
      </c>
      <c r="C1139" s="13" t="s">
        <v>88</v>
      </c>
      <c r="D1139" s="13" t="s">
        <v>87</v>
      </c>
      <c r="E1139" s="14">
        <v>1029.8599999999999</v>
      </c>
    </row>
    <row r="1140" spans="2:5" x14ac:dyDescent="0.3">
      <c r="B1140" s="13" t="s">
        <v>73</v>
      </c>
      <c r="C1140" s="13" t="s">
        <v>81</v>
      </c>
      <c r="D1140" s="13" t="s">
        <v>87</v>
      </c>
      <c r="E1140" s="14">
        <v>1290.5999999999999</v>
      </c>
    </row>
    <row r="1141" spans="2:5" x14ac:dyDescent="0.3">
      <c r="B1141" s="13" t="s">
        <v>73</v>
      </c>
      <c r="C1141" s="13" t="s">
        <v>80</v>
      </c>
      <c r="D1141" s="13" t="s">
        <v>87</v>
      </c>
      <c r="E1141" s="14">
        <v>200.39000000000001</v>
      </c>
    </row>
    <row r="1142" spans="2:5" x14ac:dyDescent="0.3">
      <c r="B1142" s="13" t="s">
        <v>86</v>
      </c>
      <c r="C1142" s="13" t="s">
        <v>80</v>
      </c>
      <c r="D1142" s="13" t="s">
        <v>77</v>
      </c>
      <c r="E1142" s="14">
        <v>91.44</v>
      </c>
    </row>
    <row r="1143" spans="2:5" x14ac:dyDescent="0.3">
      <c r="B1143" s="13" t="s">
        <v>86</v>
      </c>
      <c r="C1143" s="13" t="s">
        <v>80</v>
      </c>
      <c r="D1143" s="13" t="s">
        <v>77</v>
      </c>
      <c r="E1143" s="14">
        <v>260.44</v>
      </c>
    </row>
    <row r="1144" spans="2:5" x14ac:dyDescent="0.3">
      <c r="B1144" s="13" t="s">
        <v>86</v>
      </c>
      <c r="C1144" s="13" t="s">
        <v>90</v>
      </c>
      <c r="D1144" s="13" t="s">
        <v>75</v>
      </c>
      <c r="E1144" s="14">
        <v>1704</v>
      </c>
    </row>
    <row r="1145" spans="2:5" x14ac:dyDescent="0.3">
      <c r="B1145" s="13" t="s">
        <v>85</v>
      </c>
      <c r="C1145" s="13" t="s">
        <v>81</v>
      </c>
      <c r="D1145" s="13" t="s">
        <v>78</v>
      </c>
      <c r="E1145" s="14">
        <v>803.40000000000009</v>
      </c>
    </row>
    <row r="1146" spans="2:5" x14ac:dyDescent="0.3">
      <c r="B1146" s="13" t="s">
        <v>76</v>
      </c>
      <c r="C1146" s="13" t="s">
        <v>90</v>
      </c>
      <c r="D1146" s="13" t="s">
        <v>87</v>
      </c>
      <c r="E1146" s="14">
        <v>504.71999999999997</v>
      </c>
    </row>
    <row r="1147" spans="2:5" x14ac:dyDescent="0.3">
      <c r="B1147" s="13" t="s">
        <v>76</v>
      </c>
      <c r="C1147" s="13" t="s">
        <v>83</v>
      </c>
      <c r="D1147" s="13" t="s">
        <v>77</v>
      </c>
      <c r="E1147" s="14">
        <v>226.44</v>
      </c>
    </row>
    <row r="1148" spans="2:5" x14ac:dyDescent="0.3">
      <c r="B1148" s="13" t="s">
        <v>85</v>
      </c>
      <c r="C1148" s="13" t="s">
        <v>90</v>
      </c>
      <c r="D1148" s="13" t="s">
        <v>82</v>
      </c>
      <c r="E1148" s="14">
        <v>126.09</v>
      </c>
    </row>
    <row r="1149" spans="2:5" x14ac:dyDescent="0.3">
      <c r="B1149" s="13" t="s">
        <v>86</v>
      </c>
      <c r="C1149" s="13" t="s">
        <v>83</v>
      </c>
      <c r="D1149" s="13" t="s">
        <v>84</v>
      </c>
      <c r="E1149" s="14">
        <v>3999.06</v>
      </c>
    </row>
    <row r="1150" spans="2:5" x14ac:dyDescent="0.3">
      <c r="B1150" s="13" t="s">
        <v>85</v>
      </c>
      <c r="C1150" s="13" t="s">
        <v>88</v>
      </c>
      <c r="D1150" s="13" t="s">
        <v>84</v>
      </c>
      <c r="E1150" s="14">
        <v>936.36</v>
      </c>
    </row>
    <row r="1151" spans="2:5" x14ac:dyDescent="0.3">
      <c r="B1151" s="13" t="s">
        <v>79</v>
      </c>
      <c r="C1151" s="13" t="s">
        <v>80</v>
      </c>
      <c r="D1151" s="13" t="s">
        <v>87</v>
      </c>
      <c r="E1151" s="14">
        <v>63.47</v>
      </c>
    </row>
    <row r="1152" spans="2:5" x14ac:dyDescent="0.3">
      <c r="B1152" s="13" t="s">
        <v>73</v>
      </c>
      <c r="C1152" s="13" t="s">
        <v>80</v>
      </c>
      <c r="D1152" s="13" t="s">
        <v>78</v>
      </c>
      <c r="E1152" s="14">
        <v>313.2</v>
      </c>
    </row>
    <row r="1153" spans="2:5" x14ac:dyDescent="0.3">
      <c r="B1153" s="13" t="s">
        <v>91</v>
      </c>
      <c r="C1153" s="13" t="s">
        <v>89</v>
      </c>
      <c r="D1153" s="13" t="s">
        <v>77</v>
      </c>
      <c r="E1153" s="14">
        <v>503.14000000000004</v>
      </c>
    </row>
    <row r="1154" spans="2:5" x14ac:dyDescent="0.3">
      <c r="B1154" s="13" t="s">
        <v>73</v>
      </c>
      <c r="C1154" s="13" t="s">
        <v>83</v>
      </c>
      <c r="D1154" s="13" t="s">
        <v>82</v>
      </c>
      <c r="E1154" s="14">
        <v>424.5</v>
      </c>
    </row>
    <row r="1155" spans="2:5" x14ac:dyDescent="0.3">
      <c r="B1155" s="13" t="s">
        <v>91</v>
      </c>
      <c r="C1155" s="13" t="s">
        <v>90</v>
      </c>
      <c r="D1155" s="13" t="s">
        <v>75</v>
      </c>
      <c r="E1155" s="14">
        <v>441</v>
      </c>
    </row>
    <row r="1156" spans="2:5" x14ac:dyDescent="0.3">
      <c r="B1156" s="13" t="s">
        <v>86</v>
      </c>
      <c r="C1156" s="13" t="s">
        <v>80</v>
      </c>
      <c r="D1156" s="13" t="s">
        <v>75</v>
      </c>
      <c r="E1156" s="14">
        <v>143.04</v>
      </c>
    </row>
    <row r="1157" spans="2:5" x14ac:dyDescent="0.3">
      <c r="B1157" s="13" t="s">
        <v>85</v>
      </c>
      <c r="C1157" s="13" t="s">
        <v>88</v>
      </c>
      <c r="D1157" s="13" t="s">
        <v>82</v>
      </c>
      <c r="E1157" s="14">
        <v>433.96</v>
      </c>
    </row>
    <row r="1158" spans="2:5" x14ac:dyDescent="0.3">
      <c r="B1158" s="13" t="s">
        <v>86</v>
      </c>
      <c r="C1158" s="13" t="s">
        <v>74</v>
      </c>
      <c r="D1158" s="13" t="s">
        <v>77</v>
      </c>
      <c r="E1158" s="14">
        <v>777</v>
      </c>
    </row>
    <row r="1159" spans="2:5" x14ac:dyDescent="0.3">
      <c r="B1159" s="13" t="s">
        <v>86</v>
      </c>
      <c r="C1159" s="13" t="s">
        <v>74</v>
      </c>
      <c r="D1159" s="13" t="s">
        <v>75</v>
      </c>
      <c r="E1159" s="14">
        <v>1089.76</v>
      </c>
    </row>
    <row r="1160" spans="2:5" x14ac:dyDescent="0.3">
      <c r="B1160" s="13" t="s">
        <v>73</v>
      </c>
      <c r="C1160" s="13" t="s">
        <v>88</v>
      </c>
      <c r="D1160" s="13" t="s">
        <v>84</v>
      </c>
      <c r="E1160" s="14">
        <v>878.56000000000006</v>
      </c>
    </row>
    <row r="1161" spans="2:5" x14ac:dyDescent="0.3">
      <c r="B1161" s="13" t="s">
        <v>76</v>
      </c>
      <c r="C1161" s="13" t="s">
        <v>80</v>
      </c>
      <c r="D1161" s="13" t="s">
        <v>82</v>
      </c>
      <c r="E1161" s="14">
        <v>87</v>
      </c>
    </row>
    <row r="1162" spans="2:5" x14ac:dyDescent="0.3">
      <c r="B1162" s="13" t="s">
        <v>91</v>
      </c>
      <c r="C1162" s="13" t="s">
        <v>89</v>
      </c>
      <c r="D1162" s="13" t="s">
        <v>75</v>
      </c>
      <c r="E1162" s="14">
        <v>1694.6000000000001</v>
      </c>
    </row>
    <row r="1163" spans="2:5" x14ac:dyDescent="0.3">
      <c r="B1163" s="13" t="s">
        <v>79</v>
      </c>
      <c r="C1163" s="13" t="s">
        <v>80</v>
      </c>
      <c r="D1163" s="13" t="s">
        <v>78</v>
      </c>
      <c r="E1163" s="14">
        <v>173.29</v>
      </c>
    </row>
    <row r="1164" spans="2:5" x14ac:dyDescent="0.3">
      <c r="B1164" s="13" t="s">
        <v>86</v>
      </c>
      <c r="C1164" s="13" t="s">
        <v>74</v>
      </c>
      <c r="D1164" s="13" t="s">
        <v>84</v>
      </c>
      <c r="E1164" s="14">
        <v>903.42000000000007</v>
      </c>
    </row>
    <row r="1165" spans="2:5" x14ac:dyDescent="0.3">
      <c r="B1165" s="13" t="s">
        <v>85</v>
      </c>
      <c r="C1165" s="13" t="s">
        <v>74</v>
      </c>
      <c r="D1165" s="13" t="s">
        <v>82</v>
      </c>
      <c r="E1165" s="14">
        <v>497.59</v>
      </c>
    </row>
    <row r="1166" spans="2:5" x14ac:dyDescent="0.3">
      <c r="B1166" s="13" t="s">
        <v>85</v>
      </c>
      <c r="C1166" s="13" t="s">
        <v>88</v>
      </c>
      <c r="D1166" s="13" t="s">
        <v>78</v>
      </c>
      <c r="E1166" s="14">
        <v>88.98</v>
      </c>
    </row>
    <row r="1167" spans="2:5" x14ac:dyDescent="0.3">
      <c r="B1167" s="13" t="s">
        <v>91</v>
      </c>
      <c r="C1167" s="13" t="s">
        <v>90</v>
      </c>
      <c r="D1167" s="13" t="s">
        <v>82</v>
      </c>
      <c r="E1167" s="14">
        <v>586.81999999999994</v>
      </c>
    </row>
    <row r="1168" spans="2:5" x14ac:dyDescent="0.3">
      <c r="B1168" s="13" t="s">
        <v>91</v>
      </c>
      <c r="C1168" s="13" t="s">
        <v>74</v>
      </c>
      <c r="D1168" s="13" t="s">
        <v>84</v>
      </c>
      <c r="E1168" s="14">
        <v>890.1</v>
      </c>
    </row>
    <row r="1169" spans="2:5" x14ac:dyDescent="0.3">
      <c r="B1169" s="13" t="s">
        <v>79</v>
      </c>
      <c r="C1169" s="13" t="s">
        <v>74</v>
      </c>
      <c r="D1169" s="13" t="s">
        <v>82</v>
      </c>
      <c r="E1169" s="14">
        <v>1153.23</v>
      </c>
    </row>
    <row r="1170" spans="2:5" x14ac:dyDescent="0.3">
      <c r="B1170" s="13" t="s">
        <v>73</v>
      </c>
      <c r="C1170" s="13" t="s">
        <v>74</v>
      </c>
      <c r="D1170" s="13" t="s">
        <v>84</v>
      </c>
      <c r="E1170" s="14">
        <v>651.51</v>
      </c>
    </row>
    <row r="1171" spans="2:5" x14ac:dyDescent="0.3">
      <c r="B1171" s="13" t="s">
        <v>73</v>
      </c>
      <c r="C1171" s="13" t="s">
        <v>89</v>
      </c>
      <c r="D1171" s="13" t="s">
        <v>75</v>
      </c>
      <c r="E1171" s="14">
        <v>2091.44</v>
      </c>
    </row>
    <row r="1172" spans="2:5" x14ac:dyDescent="0.3">
      <c r="B1172" s="13" t="s">
        <v>76</v>
      </c>
      <c r="C1172" s="13" t="s">
        <v>89</v>
      </c>
      <c r="D1172" s="13" t="s">
        <v>77</v>
      </c>
      <c r="E1172" s="14">
        <v>1603.7</v>
      </c>
    </row>
    <row r="1173" spans="2:5" x14ac:dyDescent="0.3">
      <c r="B1173" s="13" t="s">
        <v>73</v>
      </c>
      <c r="C1173" s="13" t="s">
        <v>89</v>
      </c>
      <c r="D1173" s="13" t="s">
        <v>78</v>
      </c>
      <c r="E1173" s="14">
        <v>2596.41</v>
      </c>
    </row>
    <row r="1174" spans="2:5" x14ac:dyDescent="0.3">
      <c r="B1174" s="13" t="s">
        <v>85</v>
      </c>
      <c r="C1174" s="13" t="s">
        <v>89</v>
      </c>
      <c r="D1174" s="13" t="s">
        <v>78</v>
      </c>
      <c r="E1174" s="14">
        <v>4530.38</v>
      </c>
    </row>
    <row r="1175" spans="2:5" x14ac:dyDescent="0.3">
      <c r="B1175" s="13" t="s">
        <v>86</v>
      </c>
      <c r="C1175" s="13" t="s">
        <v>81</v>
      </c>
      <c r="D1175" s="13" t="s">
        <v>84</v>
      </c>
      <c r="E1175" s="14">
        <v>441.68</v>
      </c>
    </row>
    <row r="1176" spans="2:5" x14ac:dyDescent="0.3">
      <c r="B1176" s="13" t="s">
        <v>85</v>
      </c>
      <c r="C1176" s="13" t="s">
        <v>90</v>
      </c>
      <c r="D1176" s="13" t="s">
        <v>78</v>
      </c>
      <c r="E1176" s="14">
        <v>333.2</v>
      </c>
    </row>
    <row r="1177" spans="2:5" x14ac:dyDescent="0.3">
      <c r="B1177" s="13" t="s">
        <v>79</v>
      </c>
      <c r="C1177" s="13" t="s">
        <v>81</v>
      </c>
      <c r="D1177" s="13" t="s">
        <v>77</v>
      </c>
      <c r="E1177" s="14">
        <v>769.89</v>
      </c>
    </row>
    <row r="1178" spans="2:5" x14ac:dyDescent="0.3">
      <c r="B1178" s="13" t="s">
        <v>91</v>
      </c>
      <c r="C1178" s="13" t="s">
        <v>88</v>
      </c>
      <c r="D1178" s="13" t="s">
        <v>75</v>
      </c>
      <c r="E1178" s="14">
        <v>346.54999999999995</v>
      </c>
    </row>
    <row r="1179" spans="2:5" x14ac:dyDescent="0.3">
      <c r="B1179" s="13" t="s">
        <v>91</v>
      </c>
      <c r="C1179" s="13" t="s">
        <v>80</v>
      </c>
      <c r="D1179" s="13" t="s">
        <v>77</v>
      </c>
      <c r="E1179" s="14">
        <v>27.84</v>
      </c>
    </row>
    <row r="1180" spans="2:5" x14ac:dyDescent="0.3">
      <c r="B1180" s="13" t="s">
        <v>85</v>
      </c>
      <c r="C1180" s="13" t="s">
        <v>90</v>
      </c>
      <c r="D1180" s="13" t="s">
        <v>82</v>
      </c>
      <c r="E1180" s="14">
        <v>443.70000000000005</v>
      </c>
    </row>
    <row r="1181" spans="2:5" x14ac:dyDescent="0.3">
      <c r="B1181" s="13" t="s">
        <v>76</v>
      </c>
      <c r="C1181" s="13" t="s">
        <v>81</v>
      </c>
      <c r="D1181" s="13" t="s">
        <v>75</v>
      </c>
      <c r="E1181" s="14">
        <v>1035.3</v>
      </c>
    </row>
    <row r="1182" spans="2:5" x14ac:dyDescent="0.3">
      <c r="B1182" s="13" t="s">
        <v>86</v>
      </c>
      <c r="C1182" s="13" t="s">
        <v>89</v>
      </c>
      <c r="D1182" s="13" t="s">
        <v>77</v>
      </c>
      <c r="E1182" s="14">
        <v>1830.73</v>
      </c>
    </row>
    <row r="1183" spans="2:5" x14ac:dyDescent="0.3">
      <c r="B1183" s="13" t="s">
        <v>76</v>
      </c>
      <c r="C1183" s="13" t="s">
        <v>88</v>
      </c>
      <c r="D1183" s="13" t="s">
        <v>75</v>
      </c>
      <c r="E1183" s="14">
        <v>1249.5</v>
      </c>
    </row>
    <row r="1184" spans="2:5" x14ac:dyDescent="0.3">
      <c r="B1184" s="13" t="s">
        <v>91</v>
      </c>
      <c r="C1184" s="13" t="s">
        <v>81</v>
      </c>
      <c r="D1184" s="13" t="s">
        <v>82</v>
      </c>
      <c r="E1184" s="14">
        <v>2196.48</v>
      </c>
    </row>
    <row r="1185" spans="2:5" x14ac:dyDescent="0.3">
      <c r="B1185" s="13" t="s">
        <v>79</v>
      </c>
      <c r="C1185" s="13" t="s">
        <v>88</v>
      </c>
      <c r="D1185" s="13" t="s">
        <v>77</v>
      </c>
      <c r="E1185" s="14">
        <v>886.29</v>
      </c>
    </row>
    <row r="1186" spans="2:5" x14ac:dyDescent="0.3">
      <c r="B1186" s="13" t="s">
        <v>91</v>
      </c>
      <c r="C1186" s="13" t="s">
        <v>90</v>
      </c>
      <c r="D1186" s="13" t="s">
        <v>87</v>
      </c>
      <c r="E1186" s="14">
        <v>469.96</v>
      </c>
    </row>
    <row r="1187" spans="2:5" x14ac:dyDescent="0.3">
      <c r="B1187" s="13" t="s">
        <v>86</v>
      </c>
      <c r="C1187" s="13" t="s">
        <v>89</v>
      </c>
      <c r="D1187" s="13" t="s">
        <v>82</v>
      </c>
      <c r="E1187" s="14">
        <v>4053.4</v>
      </c>
    </row>
    <row r="1188" spans="2:5" x14ac:dyDescent="0.3">
      <c r="B1188" s="13" t="s">
        <v>79</v>
      </c>
      <c r="C1188" s="13" t="s">
        <v>89</v>
      </c>
      <c r="D1188" s="13" t="s">
        <v>87</v>
      </c>
      <c r="E1188" s="14">
        <v>4320.47</v>
      </c>
    </row>
    <row r="1189" spans="2:5" x14ac:dyDescent="0.3">
      <c r="B1189" s="13" t="s">
        <v>85</v>
      </c>
      <c r="C1189" s="13" t="s">
        <v>74</v>
      </c>
      <c r="D1189" s="13" t="s">
        <v>84</v>
      </c>
      <c r="E1189" s="14">
        <v>630.6</v>
      </c>
    </row>
    <row r="1190" spans="2:5" x14ac:dyDescent="0.3">
      <c r="B1190" s="13" t="s">
        <v>76</v>
      </c>
      <c r="C1190" s="13" t="s">
        <v>90</v>
      </c>
      <c r="D1190" s="13" t="s">
        <v>75</v>
      </c>
      <c r="E1190" s="14">
        <v>381.48</v>
      </c>
    </row>
    <row r="1191" spans="2:5" x14ac:dyDescent="0.3">
      <c r="B1191" s="13" t="s">
        <v>76</v>
      </c>
      <c r="C1191" s="13" t="s">
        <v>74</v>
      </c>
      <c r="D1191" s="13" t="s">
        <v>78</v>
      </c>
      <c r="E1191" s="14">
        <v>638.21</v>
      </c>
    </row>
    <row r="1192" spans="2:5" x14ac:dyDescent="0.3">
      <c r="B1192" s="13" t="s">
        <v>86</v>
      </c>
      <c r="C1192" s="13" t="s">
        <v>81</v>
      </c>
      <c r="D1192" s="13" t="s">
        <v>78</v>
      </c>
      <c r="E1192" s="14">
        <v>1483</v>
      </c>
    </row>
    <row r="1193" spans="2:5" x14ac:dyDescent="0.3">
      <c r="B1193" s="13" t="s">
        <v>76</v>
      </c>
      <c r="C1193" s="13" t="s">
        <v>80</v>
      </c>
      <c r="D1193" s="13" t="s">
        <v>84</v>
      </c>
      <c r="E1193" s="14">
        <v>189.75</v>
      </c>
    </row>
    <row r="1194" spans="2:5" x14ac:dyDescent="0.3">
      <c r="B1194" s="13" t="s">
        <v>79</v>
      </c>
      <c r="C1194" s="13" t="s">
        <v>88</v>
      </c>
      <c r="D1194" s="13" t="s">
        <v>87</v>
      </c>
      <c r="E1194" s="14">
        <v>320.55</v>
      </c>
    </row>
    <row r="1195" spans="2:5" x14ac:dyDescent="0.3">
      <c r="B1195" s="13" t="s">
        <v>91</v>
      </c>
      <c r="C1195" s="13" t="s">
        <v>89</v>
      </c>
      <c r="D1195" s="13" t="s">
        <v>75</v>
      </c>
      <c r="E1195" s="14">
        <v>3994.7999999999997</v>
      </c>
    </row>
    <row r="1196" spans="2:5" x14ac:dyDescent="0.3">
      <c r="B1196" s="13" t="s">
        <v>79</v>
      </c>
      <c r="C1196" s="13" t="s">
        <v>74</v>
      </c>
      <c r="D1196" s="13" t="s">
        <v>75</v>
      </c>
      <c r="E1196" s="14">
        <v>678.6</v>
      </c>
    </row>
    <row r="1197" spans="2:5" x14ac:dyDescent="0.3">
      <c r="B1197" s="13" t="s">
        <v>79</v>
      </c>
      <c r="C1197" s="13" t="s">
        <v>90</v>
      </c>
      <c r="D1197" s="13" t="s">
        <v>87</v>
      </c>
      <c r="E1197" s="14">
        <v>239</v>
      </c>
    </row>
    <row r="1198" spans="2:5" x14ac:dyDescent="0.3">
      <c r="B1198" s="13" t="s">
        <v>85</v>
      </c>
      <c r="C1198" s="13" t="s">
        <v>74</v>
      </c>
      <c r="D1198" s="13" t="s">
        <v>87</v>
      </c>
      <c r="E1198" s="14">
        <v>547.55999999999995</v>
      </c>
    </row>
    <row r="1199" spans="2:5" x14ac:dyDescent="0.3">
      <c r="B1199" s="13" t="s">
        <v>76</v>
      </c>
      <c r="C1199" s="13" t="s">
        <v>83</v>
      </c>
      <c r="D1199" s="13" t="s">
        <v>78</v>
      </c>
      <c r="E1199" s="14">
        <v>261.36</v>
      </c>
    </row>
    <row r="1200" spans="2:5" x14ac:dyDescent="0.3">
      <c r="B1200" s="13" t="s">
        <v>85</v>
      </c>
      <c r="C1200" s="13" t="s">
        <v>89</v>
      </c>
      <c r="D1200" s="13" t="s">
        <v>87</v>
      </c>
      <c r="E1200" s="14">
        <v>2825.1</v>
      </c>
    </row>
    <row r="1201" spans="2:5" x14ac:dyDescent="0.3">
      <c r="B1201" s="13" t="s">
        <v>73</v>
      </c>
      <c r="C1201" s="13" t="s">
        <v>80</v>
      </c>
      <c r="D1201" s="13" t="s">
        <v>82</v>
      </c>
      <c r="E1201" s="14">
        <v>42.98</v>
      </c>
    </row>
    <row r="1202" spans="2:5" x14ac:dyDescent="0.3">
      <c r="B1202" s="13" t="s">
        <v>79</v>
      </c>
      <c r="C1202" s="13" t="s">
        <v>74</v>
      </c>
      <c r="D1202" s="13" t="s">
        <v>87</v>
      </c>
      <c r="E1202" s="14">
        <v>987.03</v>
      </c>
    </row>
    <row r="1203" spans="2:5" x14ac:dyDescent="0.3">
      <c r="B1203" s="13" t="s">
        <v>91</v>
      </c>
      <c r="C1203" s="13" t="s">
        <v>89</v>
      </c>
      <c r="D1203" s="13" t="s">
        <v>82</v>
      </c>
      <c r="E1203" s="14">
        <v>4152</v>
      </c>
    </row>
    <row r="1204" spans="2:5" x14ac:dyDescent="0.3">
      <c r="B1204" s="13" t="s">
        <v>85</v>
      </c>
      <c r="C1204" s="13" t="s">
        <v>90</v>
      </c>
      <c r="D1204" s="13" t="s">
        <v>87</v>
      </c>
      <c r="E1204" s="14">
        <v>246.33</v>
      </c>
    </row>
    <row r="1205" spans="2:5" x14ac:dyDescent="0.3">
      <c r="B1205" s="13" t="s">
        <v>79</v>
      </c>
      <c r="C1205" s="13" t="s">
        <v>89</v>
      </c>
      <c r="D1205" s="13" t="s">
        <v>84</v>
      </c>
      <c r="E1205" s="14">
        <v>3278.88</v>
      </c>
    </row>
    <row r="1206" spans="2:5" x14ac:dyDescent="0.3">
      <c r="B1206" s="13" t="s">
        <v>73</v>
      </c>
      <c r="C1206" s="13" t="s">
        <v>88</v>
      </c>
      <c r="D1206" s="13" t="s">
        <v>84</v>
      </c>
      <c r="E1206" s="14">
        <v>1545.18</v>
      </c>
    </row>
    <row r="1207" spans="2:5" x14ac:dyDescent="0.3">
      <c r="B1207" s="13" t="s">
        <v>86</v>
      </c>
      <c r="C1207" s="13" t="s">
        <v>90</v>
      </c>
      <c r="D1207" s="13" t="s">
        <v>75</v>
      </c>
      <c r="E1207" s="14">
        <v>209.95</v>
      </c>
    </row>
    <row r="1208" spans="2:5" x14ac:dyDescent="0.3">
      <c r="B1208" s="13" t="s">
        <v>73</v>
      </c>
      <c r="C1208" s="13" t="s">
        <v>81</v>
      </c>
      <c r="D1208" s="13" t="s">
        <v>77</v>
      </c>
      <c r="E1208" s="14">
        <v>1717.52</v>
      </c>
    </row>
    <row r="1209" spans="2:5" x14ac:dyDescent="0.3">
      <c r="B1209" s="13" t="s">
        <v>73</v>
      </c>
      <c r="C1209" s="13" t="s">
        <v>88</v>
      </c>
      <c r="D1209" s="13" t="s">
        <v>78</v>
      </c>
      <c r="E1209" s="14">
        <v>3009.0899999999997</v>
      </c>
    </row>
    <row r="1210" spans="2:5" x14ac:dyDescent="0.3">
      <c r="B1210" s="13" t="s">
        <v>76</v>
      </c>
      <c r="C1210" s="13" t="s">
        <v>81</v>
      </c>
      <c r="D1210" s="13" t="s">
        <v>78</v>
      </c>
      <c r="E1210" s="14">
        <v>1111.46</v>
      </c>
    </row>
    <row r="1211" spans="2:5" x14ac:dyDescent="0.3">
      <c r="B1211" s="13" t="s">
        <v>79</v>
      </c>
      <c r="C1211" s="13" t="s">
        <v>88</v>
      </c>
      <c r="D1211" s="13" t="s">
        <v>82</v>
      </c>
      <c r="E1211" s="14">
        <v>749.69999999999993</v>
      </c>
    </row>
    <row r="1212" spans="2:5" x14ac:dyDescent="0.3">
      <c r="B1212" s="13" t="s">
        <v>85</v>
      </c>
      <c r="C1212" s="13" t="s">
        <v>74</v>
      </c>
      <c r="D1212" s="13" t="s">
        <v>87</v>
      </c>
      <c r="E1212" s="14">
        <v>835.82</v>
      </c>
    </row>
    <row r="1213" spans="2:5" x14ac:dyDescent="0.3">
      <c r="B1213" s="13" t="s">
        <v>73</v>
      </c>
      <c r="C1213" s="13" t="s">
        <v>89</v>
      </c>
      <c r="D1213" s="13" t="s">
        <v>82</v>
      </c>
      <c r="E1213" s="14">
        <v>280.08</v>
      </c>
    </row>
    <row r="1214" spans="2:5" x14ac:dyDescent="0.3">
      <c r="B1214" s="13" t="s">
        <v>85</v>
      </c>
      <c r="C1214" s="13" t="s">
        <v>80</v>
      </c>
      <c r="D1214" s="13" t="s">
        <v>77</v>
      </c>
      <c r="E1214" s="14">
        <v>114.48</v>
      </c>
    </row>
    <row r="1215" spans="2:5" x14ac:dyDescent="0.3">
      <c r="B1215" s="13" t="s">
        <v>91</v>
      </c>
      <c r="C1215" s="13" t="s">
        <v>74</v>
      </c>
      <c r="D1215" s="13" t="s">
        <v>75</v>
      </c>
      <c r="E1215" s="14">
        <v>1265.5999999999999</v>
      </c>
    </row>
    <row r="1216" spans="2:5" x14ac:dyDescent="0.3">
      <c r="B1216" s="13" t="s">
        <v>85</v>
      </c>
      <c r="C1216" s="13" t="s">
        <v>83</v>
      </c>
      <c r="D1216" s="13" t="s">
        <v>78</v>
      </c>
      <c r="E1216" s="14">
        <v>521.06999999999994</v>
      </c>
    </row>
    <row r="1217" spans="2:5" x14ac:dyDescent="0.3">
      <c r="B1217" s="13" t="s">
        <v>73</v>
      </c>
      <c r="C1217" s="13" t="s">
        <v>89</v>
      </c>
      <c r="D1217" s="13" t="s">
        <v>78</v>
      </c>
      <c r="E1217" s="14">
        <v>390.71999999999997</v>
      </c>
    </row>
    <row r="1218" spans="2:5" x14ac:dyDescent="0.3">
      <c r="B1218" s="13" t="s">
        <v>86</v>
      </c>
      <c r="C1218" s="13" t="s">
        <v>89</v>
      </c>
      <c r="D1218" s="13" t="s">
        <v>78</v>
      </c>
      <c r="E1218" s="14">
        <v>3106.6000000000004</v>
      </c>
    </row>
    <row r="1219" spans="2:5" x14ac:dyDescent="0.3">
      <c r="B1219" s="13" t="s">
        <v>73</v>
      </c>
      <c r="C1219" s="13" t="s">
        <v>83</v>
      </c>
      <c r="D1219" s="13" t="s">
        <v>75</v>
      </c>
      <c r="E1219" s="14">
        <v>686</v>
      </c>
    </row>
    <row r="1220" spans="2:5" x14ac:dyDescent="0.3">
      <c r="B1220" s="13" t="s">
        <v>79</v>
      </c>
      <c r="C1220" s="13" t="s">
        <v>89</v>
      </c>
      <c r="D1220" s="13" t="s">
        <v>84</v>
      </c>
      <c r="E1220" s="14">
        <v>4965.51</v>
      </c>
    </row>
    <row r="1221" spans="2:5" x14ac:dyDescent="0.3">
      <c r="B1221" s="13" t="s">
        <v>85</v>
      </c>
      <c r="C1221" s="13" t="s">
        <v>90</v>
      </c>
      <c r="D1221" s="13" t="s">
        <v>84</v>
      </c>
      <c r="E1221" s="14">
        <v>275.73</v>
      </c>
    </row>
    <row r="1222" spans="2:5" x14ac:dyDescent="0.3">
      <c r="B1222" s="13" t="s">
        <v>85</v>
      </c>
      <c r="C1222" s="13" t="s">
        <v>81</v>
      </c>
      <c r="D1222" s="13" t="s">
        <v>75</v>
      </c>
      <c r="E1222" s="14">
        <v>1144.94</v>
      </c>
    </row>
    <row r="1223" spans="2:5" x14ac:dyDescent="0.3">
      <c r="B1223" s="13" t="s">
        <v>85</v>
      </c>
      <c r="C1223" s="13" t="s">
        <v>90</v>
      </c>
      <c r="D1223" s="13" t="s">
        <v>84</v>
      </c>
      <c r="E1223" s="14">
        <v>306.24</v>
      </c>
    </row>
    <row r="1224" spans="2:5" x14ac:dyDescent="0.3">
      <c r="B1224" s="13" t="s">
        <v>73</v>
      </c>
      <c r="C1224" s="13" t="s">
        <v>88</v>
      </c>
      <c r="D1224" s="13" t="s">
        <v>87</v>
      </c>
      <c r="E1224" s="14">
        <v>473</v>
      </c>
    </row>
    <row r="1225" spans="2:5" x14ac:dyDescent="0.3">
      <c r="B1225" s="13" t="s">
        <v>86</v>
      </c>
      <c r="C1225" s="13" t="s">
        <v>90</v>
      </c>
      <c r="D1225" s="13" t="s">
        <v>75</v>
      </c>
      <c r="E1225" s="14">
        <v>278.25</v>
      </c>
    </row>
    <row r="1226" spans="2:5" x14ac:dyDescent="0.3">
      <c r="B1226" s="13" t="s">
        <v>76</v>
      </c>
      <c r="C1226" s="13" t="s">
        <v>90</v>
      </c>
      <c r="D1226" s="13" t="s">
        <v>75</v>
      </c>
      <c r="E1226" s="14">
        <v>608.4</v>
      </c>
    </row>
    <row r="1227" spans="2:5" x14ac:dyDescent="0.3">
      <c r="B1227" s="13" t="s">
        <v>73</v>
      </c>
      <c r="C1227" s="13" t="s">
        <v>89</v>
      </c>
      <c r="D1227" s="13" t="s">
        <v>84</v>
      </c>
      <c r="E1227" s="14">
        <v>3513.94</v>
      </c>
    </row>
    <row r="1228" spans="2:5" x14ac:dyDescent="0.3">
      <c r="B1228" s="13" t="s">
        <v>91</v>
      </c>
      <c r="C1228" s="13" t="s">
        <v>83</v>
      </c>
      <c r="D1228" s="13" t="s">
        <v>82</v>
      </c>
      <c r="E1228" s="14">
        <v>178.79999999999998</v>
      </c>
    </row>
    <row r="1229" spans="2:5" x14ac:dyDescent="0.3">
      <c r="B1229" s="13" t="s">
        <v>79</v>
      </c>
      <c r="C1229" s="13" t="s">
        <v>81</v>
      </c>
      <c r="D1229" s="13" t="s">
        <v>78</v>
      </c>
      <c r="E1229" s="14">
        <v>1138.48</v>
      </c>
    </row>
    <row r="1230" spans="2:5" x14ac:dyDescent="0.3">
      <c r="B1230" s="13" t="s">
        <v>86</v>
      </c>
      <c r="C1230" s="13" t="s">
        <v>74</v>
      </c>
      <c r="D1230" s="13" t="s">
        <v>87</v>
      </c>
      <c r="E1230" s="14">
        <v>653.66000000000008</v>
      </c>
    </row>
    <row r="1231" spans="2:5" x14ac:dyDescent="0.3">
      <c r="B1231" s="13" t="s">
        <v>86</v>
      </c>
      <c r="C1231" s="13" t="s">
        <v>83</v>
      </c>
      <c r="D1231" s="13" t="s">
        <v>87</v>
      </c>
      <c r="E1231" s="14">
        <v>429.84000000000003</v>
      </c>
    </row>
    <row r="1232" spans="2:5" x14ac:dyDescent="0.3">
      <c r="B1232" s="13" t="s">
        <v>73</v>
      </c>
      <c r="C1232" s="13" t="s">
        <v>88</v>
      </c>
      <c r="D1232" s="13" t="s">
        <v>84</v>
      </c>
      <c r="E1232" s="14">
        <v>1107.72</v>
      </c>
    </row>
    <row r="1233" spans="2:5" x14ac:dyDescent="0.3">
      <c r="B1233" s="13" t="s">
        <v>73</v>
      </c>
      <c r="C1233" s="13" t="s">
        <v>81</v>
      </c>
      <c r="D1233" s="13" t="s">
        <v>82</v>
      </c>
      <c r="E1233" s="14">
        <v>2368.7399999999998</v>
      </c>
    </row>
    <row r="1234" spans="2:5" x14ac:dyDescent="0.3">
      <c r="B1234" s="13" t="s">
        <v>76</v>
      </c>
      <c r="C1234" s="13" t="s">
        <v>88</v>
      </c>
      <c r="D1234" s="13" t="s">
        <v>87</v>
      </c>
      <c r="E1234" s="14">
        <v>1175.07</v>
      </c>
    </row>
    <row r="1235" spans="2:5" x14ac:dyDescent="0.3">
      <c r="B1235" s="13" t="s">
        <v>86</v>
      </c>
      <c r="C1235" s="13" t="s">
        <v>83</v>
      </c>
      <c r="D1235" s="13" t="s">
        <v>77</v>
      </c>
      <c r="E1235" s="14">
        <v>179.46</v>
      </c>
    </row>
    <row r="1236" spans="2:5" x14ac:dyDescent="0.3">
      <c r="B1236" s="13" t="s">
        <v>79</v>
      </c>
      <c r="C1236" s="13" t="s">
        <v>80</v>
      </c>
      <c r="D1236" s="13" t="s">
        <v>82</v>
      </c>
      <c r="E1236" s="14">
        <v>75.14</v>
      </c>
    </row>
    <row r="1237" spans="2:5" x14ac:dyDescent="0.3">
      <c r="B1237" s="13" t="s">
        <v>76</v>
      </c>
      <c r="C1237" s="13" t="s">
        <v>83</v>
      </c>
      <c r="D1237" s="13" t="s">
        <v>75</v>
      </c>
      <c r="E1237" s="14">
        <v>444.07999999999993</v>
      </c>
    </row>
    <row r="1238" spans="2:5" x14ac:dyDescent="0.3">
      <c r="B1238" s="13" t="s">
        <v>91</v>
      </c>
      <c r="C1238" s="13" t="s">
        <v>81</v>
      </c>
      <c r="D1238" s="13" t="s">
        <v>75</v>
      </c>
      <c r="E1238" s="14">
        <v>1445.6</v>
      </c>
    </row>
    <row r="1239" spans="2:5" x14ac:dyDescent="0.3">
      <c r="B1239" s="13" t="s">
        <v>73</v>
      </c>
      <c r="C1239" s="13" t="s">
        <v>74</v>
      </c>
      <c r="D1239" s="13" t="s">
        <v>78</v>
      </c>
      <c r="E1239" s="14">
        <v>1378.08</v>
      </c>
    </row>
    <row r="1240" spans="2:5" x14ac:dyDescent="0.3">
      <c r="B1240" s="13" t="s">
        <v>91</v>
      </c>
      <c r="C1240" s="13" t="s">
        <v>74</v>
      </c>
      <c r="D1240" s="13" t="s">
        <v>87</v>
      </c>
      <c r="E1240" s="14">
        <v>554.97</v>
      </c>
    </row>
    <row r="1241" spans="2:5" x14ac:dyDescent="0.3">
      <c r="B1241" s="13" t="s">
        <v>86</v>
      </c>
      <c r="C1241" s="13" t="s">
        <v>89</v>
      </c>
      <c r="D1241" s="13" t="s">
        <v>77</v>
      </c>
      <c r="E1241" s="14">
        <v>1926.72</v>
      </c>
    </row>
    <row r="1242" spans="2:5" x14ac:dyDescent="0.3">
      <c r="B1242" s="13" t="s">
        <v>73</v>
      </c>
      <c r="C1242" s="13" t="s">
        <v>89</v>
      </c>
      <c r="D1242" s="13" t="s">
        <v>82</v>
      </c>
      <c r="E1242" s="14">
        <v>4787.0999999999995</v>
      </c>
    </row>
    <row r="1243" spans="2:5" x14ac:dyDescent="0.3">
      <c r="B1243" s="13" t="s">
        <v>86</v>
      </c>
      <c r="C1243" s="13" t="s">
        <v>88</v>
      </c>
      <c r="D1243" s="13" t="s">
        <v>82</v>
      </c>
      <c r="E1243" s="14">
        <v>311.3</v>
      </c>
    </row>
    <row r="1244" spans="2:5" x14ac:dyDescent="0.3">
      <c r="B1244" s="13" t="s">
        <v>73</v>
      </c>
      <c r="C1244" s="13" t="s">
        <v>89</v>
      </c>
      <c r="D1244" s="13" t="s">
        <v>78</v>
      </c>
      <c r="E1244" s="14">
        <v>5835.18</v>
      </c>
    </row>
    <row r="1245" spans="2:5" x14ac:dyDescent="0.3">
      <c r="B1245" s="13" t="s">
        <v>91</v>
      </c>
      <c r="C1245" s="13" t="s">
        <v>83</v>
      </c>
      <c r="D1245" s="13" t="s">
        <v>75</v>
      </c>
      <c r="E1245" s="14">
        <v>156.78000000000003</v>
      </c>
    </row>
    <row r="1246" spans="2:5" x14ac:dyDescent="0.3">
      <c r="B1246" s="13" t="s">
        <v>76</v>
      </c>
      <c r="C1246" s="13" t="s">
        <v>83</v>
      </c>
      <c r="D1246" s="13" t="s">
        <v>77</v>
      </c>
      <c r="E1246" s="14">
        <v>479.52</v>
      </c>
    </row>
    <row r="1247" spans="2:5" x14ac:dyDescent="0.3">
      <c r="B1247" s="13" t="s">
        <v>86</v>
      </c>
      <c r="C1247" s="13" t="s">
        <v>89</v>
      </c>
      <c r="D1247" s="13" t="s">
        <v>87</v>
      </c>
      <c r="E1247" s="14">
        <v>3115.8599999999997</v>
      </c>
    </row>
    <row r="1248" spans="2:5" x14ac:dyDescent="0.3">
      <c r="B1248" s="13" t="s">
        <v>85</v>
      </c>
      <c r="C1248" s="13" t="s">
        <v>88</v>
      </c>
      <c r="D1248" s="13" t="s">
        <v>75</v>
      </c>
      <c r="E1248" s="14">
        <v>618</v>
      </c>
    </row>
    <row r="1249" spans="2:5" x14ac:dyDescent="0.3">
      <c r="B1249" s="13" t="s">
        <v>86</v>
      </c>
      <c r="C1249" s="13" t="s">
        <v>83</v>
      </c>
      <c r="D1249" s="13" t="s">
        <v>75</v>
      </c>
      <c r="E1249" s="14">
        <v>313.30999999999995</v>
      </c>
    </row>
    <row r="1250" spans="2:5" x14ac:dyDescent="0.3">
      <c r="B1250" s="13" t="s">
        <v>86</v>
      </c>
      <c r="C1250" s="13" t="s">
        <v>90</v>
      </c>
      <c r="D1250" s="13" t="s">
        <v>78</v>
      </c>
      <c r="E1250" s="14">
        <v>254.24</v>
      </c>
    </row>
    <row r="1251" spans="2:5" x14ac:dyDescent="0.3">
      <c r="B1251" s="13" t="s">
        <v>79</v>
      </c>
      <c r="C1251" s="13" t="s">
        <v>74</v>
      </c>
      <c r="D1251" s="13" t="s">
        <v>77</v>
      </c>
      <c r="E1251" s="14">
        <v>1475.1799999999998</v>
      </c>
    </row>
    <row r="1252" spans="2:5" x14ac:dyDescent="0.3">
      <c r="B1252" s="13" t="s">
        <v>73</v>
      </c>
      <c r="C1252" s="13" t="s">
        <v>83</v>
      </c>
      <c r="D1252" s="13" t="s">
        <v>78</v>
      </c>
      <c r="E1252" s="14">
        <v>176.88</v>
      </c>
    </row>
    <row r="1253" spans="2:5" x14ac:dyDescent="0.3">
      <c r="B1253" s="13" t="s">
        <v>73</v>
      </c>
      <c r="C1253" s="13" t="s">
        <v>80</v>
      </c>
      <c r="D1253" s="13" t="s">
        <v>84</v>
      </c>
      <c r="E1253" s="14">
        <v>355.6</v>
      </c>
    </row>
    <row r="1254" spans="2:5" x14ac:dyDescent="0.3">
      <c r="B1254" s="13" t="s">
        <v>79</v>
      </c>
      <c r="C1254" s="13" t="s">
        <v>81</v>
      </c>
      <c r="D1254" s="13" t="s">
        <v>75</v>
      </c>
      <c r="E1254" s="14">
        <v>1663.6799999999998</v>
      </c>
    </row>
    <row r="1255" spans="2:5" x14ac:dyDescent="0.3">
      <c r="B1255" s="13" t="s">
        <v>86</v>
      </c>
      <c r="C1255" s="13" t="s">
        <v>89</v>
      </c>
      <c r="D1255" s="13" t="s">
        <v>78</v>
      </c>
      <c r="E1255" s="14">
        <v>1640.6</v>
      </c>
    </row>
    <row r="1256" spans="2:5" x14ac:dyDescent="0.3">
      <c r="B1256" s="13" t="s">
        <v>85</v>
      </c>
      <c r="C1256" s="13" t="s">
        <v>89</v>
      </c>
      <c r="D1256" s="13" t="s">
        <v>77</v>
      </c>
      <c r="E1256" s="14">
        <v>1377.8999999999999</v>
      </c>
    </row>
    <row r="1257" spans="2:5" x14ac:dyDescent="0.3">
      <c r="B1257" s="13" t="s">
        <v>73</v>
      </c>
      <c r="C1257" s="13" t="s">
        <v>89</v>
      </c>
      <c r="D1257" s="13" t="s">
        <v>84</v>
      </c>
      <c r="E1257" s="14">
        <v>3896.5000000000005</v>
      </c>
    </row>
    <row r="1258" spans="2:5" x14ac:dyDescent="0.3">
      <c r="B1258" s="13" t="s">
        <v>73</v>
      </c>
      <c r="C1258" s="13" t="s">
        <v>83</v>
      </c>
      <c r="D1258" s="13" t="s">
        <v>75</v>
      </c>
      <c r="E1258" s="14">
        <v>405.26000000000005</v>
      </c>
    </row>
    <row r="1259" spans="2:5" x14ac:dyDescent="0.3">
      <c r="B1259" s="13" t="s">
        <v>73</v>
      </c>
      <c r="C1259" s="13" t="s">
        <v>90</v>
      </c>
      <c r="D1259" s="13" t="s">
        <v>75</v>
      </c>
      <c r="E1259" s="14">
        <v>270.81</v>
      </c>
    </row>
    <row r="1260" spans="2:5" x14ac:dyDescent="0.3">
      <c r="B1260" s="13" t="s">
        <v>73</v>
      </c>
      <c r="C1260" s="13" t="s">
        <v>80</v>
      </c>
      <c r="D1260" s="13" t="s">
        <v>78</v>
      </c>
      <c r="E1260" s="14">
        <v>265.32</v>
      </c>
    </row>
    <row r="1261" spans="2:5" x14ac:dyDescent="0.3">
      <c r="B1261" s="13" t="s">
        <v>79</v>
      </c>
      <c r="C1261" s="13" t="s">
        <v>89</v>
      </c>
      <c r="D1261" s="13" t="s">
        <v>82</v>
      </c>
      <c r="E1261" s="14">
        <v>3500.88</v>
      </c>
    </row>
    <row r="1262" spans="2:5" x14ac:dyDescent="0.3">
      <c r="B1262" s="13" t="s">
        <v>86</v>
      </c>
      <c r="C1262" s="13" t="s">
        <v>81</v>
      </c>
      <c r="D1262" s="13" t="s">
        <v>75</v>
      </c>
      <c r="E1262" s="14">
        <v>1169.7</v>
      </c>
    </row>
    <row r="1263" spans="2:5" x14ac:dyDescent="0.3">
      <c r="B1263" s="13" t="s">
        <v>73</v>
      </c>
      <c r="C1263" s="13" t="s">
        <v>74</v>
      </c>
      <c r="D1263" s="13" t="s">
        <v>87</v>
      </c>
      <c r="E1263" s="14">
        <v>631.35</v>
      </c>
    </row>
    <row r="1264" spans="2:5" x14ac:dyDescent="0.3">
      <c r="B1264" s="13" t="s">
        <v>79</v>
      </c>
      <c r="C1264" s="13" t="s">
        <v>80</v>
      </c>
      <c r="D1264" s="13" t="s">
        <v>82</v>
      </c>
      <c r="E1264" s="14">
        <v>131.04</v>
      </c>
    </row>
    <row r="1265" spans="2:5" x14ac:dyDescent="0.3">
      <c r="B1265" s="13" t="s">
        <v>76</v>
      </c>
      <c r="C1265" s="13" t="s">
        <v>88</v>
      </c>
      <c r="D1265" s="13" t="s">
        <v>75</v>
      </c>
      <c r="E1265" s="14">
        <v>908.75</v>
      </c>
    </row>
    <row r="1266" spans="2:5" x14ac:dyDescent="0.3">
      <c r="B1266" s="13" t="s">
        <v>91</v>
      </c>
      <c r="C1266" s="13" t="s">
        <v>74</v>
      </c>
      <c r="D1266" s="13" t="s">
        <v>78</v>
      </c>
      <c r="E1266" s="14">
        <v>334.90000000000003</v>
      </c>
    </row>
    <row r="1267" spans="2:5" x14ac:dyDescent="0.3">
      <c r="B1267" s="13" t="s">
        <v>85</v>
      </c>
      <c r="C1267" s="13" t="s">
        <v>83</v>
      </c>
      <c r="D1267" s="13" t="s">
        <v>87</v>
      </c>
      <c r="E1267" s="14">
        <v>496.64</v>
      </c>
    </row>
    <row r="1268" spans="2:5" x14ac:dyDescent="0.3">
      <c r="B1268" s="13" t="s">
        <v>76</v>
      </c>
      <c r="C1268" s="13" t="s">
        <v>81</v>
      </c>
      <c r="D1268" s="13" t="s">
        <v>84</v>
      </c>
      <c r="E1268" s="14">
        <v>183.84</v>
      </c>
    </row>
    <row r="1269" spans="2:5" x14ac:dyDescent="0.3">
      <c r="B1269" s="13" t="s">
        <v>76</v>
      </c>
      <c r="C1269" s="13" t="s">
        <v>83</v>
      </c>
      <c r="D1269" s="13" t="s">
        <v>75</v>
      </c>
      <c r="E1269" s="14">
        <v>579.13</v>
      </c>
    </row>
    <row r="1270" spans="2:5" x14ac:dyDescent="0.3">
      <c r="B1270" s="13" t="s">
        <v>85</v>
      </c>
      <c r="C1270" s="13" t="s">
        <v>89</v>
      </c>
      <c r="D1270" s="13" t="s">
        <v>78</v>
      </c>
      <c r="E1270" s="14">
        <v>4571.5600000000004</v>
      </c>
    </row>
    <row r="1271" spans="2:5" x14ac:dyDescent="0.3">
      <c r="B1271" s="13" t="s">
        <v>79</v>
      </c>
      <c r="C1271" s="13" t="s">
        <v>83</v>
      </c>
      <c r="D1271" s="13" t="s">
        <v>84</v>
      </c>
      <c r="E1271" s="14">
        <v>605.12</v>
      </c>
    </row>
    <row r="1272" spans="2:5" x14ac:dyDescent="0.3">
      <c r="B1272" s="13" t="s">
        <v>86</v>
      </c>
      <c r="C1272" s="13" t="s">
        <v>89</v>
      </c>
      <c r="D1272" s="13" t="s">
        <v>75</v>
      </c>
      <c r="E1272" s="14">
        <v>1844.6999999999998</v>
      </c>
    </row>
    <row r="1273" spans="2:5" x14ac:dyDescent="0.3">
      <c r="B1273" s="13" t="s">
        <v>73</v>
      </c>
      <c r="C1273" s="13" t="s">
        <v>83</v>
      </c>
      <c r="D1273" s="13" t="s">
        <v>87</v>
      </c>
      <c r="E1273" s="14">
        <v>183.79999999999998</v>
      </c>
    </row>
    <row r="1274" spans="2:5" x14ac:dyDescent="0.3">
      <c r="B1274" s="13" t="s">
        <v>86</v>
      </c>
      <c r="C1274" s="13" t="s">
        <v>80</v>
      </c>
      <c r="D1274" s="13" t="s">
        <v>82</v>
      </c>
      <c r="E1274" s="14">
        <v>80.08</v>
      </c>
    </row>
    <row r="1275" spans="2:5" x14ac:dyDescent="0.3">
      <c r="B1275" s="13" t="s">
        <v>85</v>
      </c>
      <c r="C1275" s="13" t="s">
        <v>88</v>
      </c>
      <c r="D1275" s="13" t="s">
        <v>87</v>
      </c>
      <c r="E1275" s="14">
        <v>571.78</v>
      </c>
    </row>
    <row r="1276" spans="2:5" x14ac:dyDescent="0.3">
      <c r="B1276" s="13" t="s">
        <v>85</v>
      </c>
      <c r="C1276" s="13" t="s">
        <v>88</v>
      </c>
      <c r="D1276" s="13" t="s">
        <v>84</v>
      </c>
      <c r="E1276" s="14">
        <v>206.44</v>
      </c>
    </row>
    <row r="1277" spans="2:5" x14ac:dyDescent="0.3">
      <c r="B1277" s="13" t="s">
        <v>76</v>
      </c>
      <c r="C1277" s="13" t="s">
        <v>81</v>
      </c>
      <c r="D1277" s="13" t="s">
        <v>78</v>
      </c>
      <c r="E1277" s="14">
        <v>1194.08</v>
      </c>
    </row>
    <row r="1278" spans="2:5" x14ac:dyDescent="0.3">
      <c r="B1278" s="13" t="s">
        <v>85</v>
      </c>
      <c r="C1278" s="13" t="s">
        <v>90</v>
      </c>
      <c r="D1278" s="13" t="s">
        <v>77</v>
      </c>
      <c r="E1278" s="14">
        <v>571.35</v>
      </c>
    </row>
    <row r="1279" spans="2:5" x14ac:dyDescent="0.3">
      <c r="B1279" s="13" t="s">
        <v>76</v>
      </c>
      <c r="C1279" s="13" t="s">
        <v>88</v>
      </c>
      <c r="D1279" s="13" t="s">
        <v>78</v>
      </c>
      <c r="E1279" s="14">
        <v>177.66</v>
      </c>
    </row>
    <row r="1280" spans="2:5" x14ac:dyDescent="0.3">
      <c r="B1280" s="13" t="s">
        <v>79</v>
      </c>
      <c r="C1280" s="13" t="s">
        <v>88</v>
      </c>
      <c r="D1280" s="13" t="s">
        <v>87</v>
      </c>
      <c r="E1280" s="14">
        <v>324.34999999999997</v>
      </c>
    </row>
    <row r="1281" spans="2:5" x14ac:dyDescent="0.3">
      <c r="B1281" s="13" t="s">
        <v>85</v>
      </c>
      <c r="C1281" s="13" t="s">
        <v>83</v>
      </c>
      <c r="D1281" s="13" t="s">
        <v>78</v>
      </c>
      <c r="E1281" s="14">
        <v>796.4</v>
      </c>
    </row>
    <row r="1282" spans="2:5" x14ac:dyDescent="0.3">
      <c r="B1282" s="13" t="s">
        <v>91</v>
      </c>
      <c r="C1282" s="13" t="s">
        <v>83</v>
      </c>
      <c r="D1282" s="13" t="s">
        <v>84</v>
      </c>
      <c r="E1282" s="14">
        <v>134.64000000000001</v>
      </c>
    </row>
    <row r="1283" spans="2:5" x14ac:dyDescent="0.3">
      <c r="B1283" s="13" t="s">
        <v>91</v>
      </c>
      <c r="C1283" s="13" t="s">
        <v>88</v>
      </c>
      <c r="D1283" s="13" t="s">
        <v>77</v>
      </c>
      <c r="E1283" s="14">
        <v>272.34000000000003</v>
      </c>
    </row>
    <row r="1284" spans="2:5" x14ac:dyDescent="0.3">
      <c r="B1284" s="13" t="s">
        <v>76</v>
      </c>
      <c r="C1284" s="13" t="s">
        <v>81</v>
      </c>
      <c r="D1284" s="13" t="s">
        <v>87</v>
      </c>
      <c r="E1284" s="14">
        <v>2232.8000000000002</v>
      </c>
    </row>
    <row r="1285" spans="2:5" x14ac:dyDescent="0.3">
      <c r="B1285" s="13" t="s">
        <v>76</v>
      </c>
      <c r="C1285" s="13" t="s">
        <v>88</v>
      </c>
      <c r="D1285" s="13" t="s">
        <v>84</v>
      </c>
      <c r="E1285" s="14">
        <v>910.8599999999999</v>
      </c>
    </row>
    <row r="1286" spans="2:5" x14ac:dyDescent="0.3">
      <c r="B1286" s="13" t="s">
        <v>85</v>
      </c>
      <c r="C1286" s="13" t="s">
        <v>89</v>
      </c>
      <c r="D1286" s="13" t="s">
        <v>77</v>
      </c>
      <c r="E1286" s="14">
        <v>49.56</v>
      </c>
    </row>
    <row r="1287" spans="2:5" x14ac:dyDescent="0.3">
      <c r="B1287" s="13" t="s">
        <v>76</v>
      </c>
      <c r="C1287" s="13" t="s">
        <v>74</v>
      </c>
      <c r="D1287" s="13" t="s">
        <v>77</v>
      </c>
      <c r="E1287" s="14">
        <v>1218.03</v>
      </c>
    </row>
    <row r="1288" spans="2:5" x14ac:dyDescent="0.3">
      <c r="B1288" s="13" t="s">
        <v>85</v>
      </c>
      <c r="C1288" s="13" t="s">
        <v>89</v>
      </c>
      <c r="D1288" s="13" t="s">
        <v>78</v>
      </c>
      <c r="E1288" s="14">
        <v>5733.82</v>
      </c>
    </row>
    <row r="1289" spans="2:5" x14ac:dyDescent="0.3">
      <c r="B1289" s="13" t="s">
        <v>85</v>
      </c>
      <c r="C1289" s="13" t="s">
        <v>74</v>
      </c>
      <c r="D1289" s="13" t="s">
        <v>77</v>
      </c>
      <c r="E1289" s="14">
        <v>521.22</v>
      </c>
    </row>
    <row r="1290" spans="2:5" x14ac:dyDescent="0.3">
      <c r="B1290" s="13" t="s">
        <v>73</v>
      </c>
      <c r="C1290" s="13" t="s">
        <v>83</v>
      </c>
      <c r="D1290" s="13" t="s">
        <v>75</v>
      </c>
      <c r="E1290" s="14">
        <v>661.82999999999993</v>
      </c>
    </row>
    <row r="1291" spans="2:5" x14ac:dyDescent="0.3">
      <c r="B1291" s="13" t="s">
        <v>79</v>
      </c>
      <c r="C1291" s="13" t="s">
        <v>88</v>
      </c>
      <c r="D1291" s="13" t="s">
        <v>84</v>
      </c>
      <c r="E1291" s="14">
        <v>1109.0999999999999</v>
      </c>
    </row>
    <row r="1292" spans="2:5" x14ac:dyDescent="0.3">
      <c r="B1292" s="13" t="s">
        <v>85</v>
      </c>
      <c r="C1292" s="13" t="s">
        <v>88</v>
      </c>
      <c r="D1292" s="13" t="s">
        <v>87</v>
      </c>
      <c r="E1292" s="14">
        <v>871.07999999999993</v>
      </c>
    </row>
    <row r="1293" spans="2:5" x14ac:dyDescent="0.3">
      <c r="B1293" s="13" t="s">
        <v>73</v>
      </c>
      <c r="C1293" s="13" t="s">
        <v>89</v>
      </c>
      <c r="D1293" s="13" t="s">
        <v>78</v>
      </c>
      <c r="E1293" s="14">
        <v>4556.6900000000005</v>
      </c>
    </row>
    <row r="1294" spans="2:5" x14ac:dyDescent="0.3">
      <c r="B1294" s="13" t="s">
        <v>73</v>
      </c>
      <c r="C1294" s="13" t="s">
        <v>88</v>
      </c>
      <c r="D1294" s="13" t="s">
        <v>75</v>
      </c>
      <c r="E1294" s="14">
        <v>1312.47</v>
      </c>
    </row>
    <row r="1295" spans="2:5" x14ac:dyDescent="0.3">
      <c r="B1295" s="13" t="s">
        <v>91</v>
      </c>
      <c r="C1295" s="13" t="s">
        <v>81</v>
      </c>
      <c r="D1295" s="13" t="s">
        <v>84</v>
      </c>
      <c r="E1295" s="14">
        <v>1310.76</v>
      </c>
    </row>
    <row r="1296" spans="2:5" x14ac:dyDescent="0.3">
      <c r="B1296" s="13" t="s">
        <v>73</v>
      </c>
      <c r="C1296" s="13" t="s">
        <v>74</v>
      </c>
      <c r="D1296" s="13" t="s">
        <v>84</v>
      </c>
      <c r="E1296" s="14">
        <v>963.82</v>
      </c>
    </row>
    <row r="1297" spans="2:5" x14ac:dyDescent="0.3">
      <c r="B1297" s="13" t="s">
        <v>86</v>
      </c>
      <c r="C1297" s="13" t="s">
        <v>90</v>
      </c>
      <c r="D1297" s="13" t="s">
        <v>77</v>
      </c>
      <c r="E1297" s="14">
        <v>456.90000000000003</v>
      </c>
    </row>
    <row r="1298" spans="2:5" x14ac:dyDescent="0.3">
      <c r="B1298" s="13" t="s">
        <v>73</v>
      </c>
      <c r="C1298" s="13" t="s">
        <v>80</v>
      </c>
      <c r="D1298" s="13" t="s">
        <v>84</v>
      </c>
      <c r="E1298" s="14">
        <v>111.36</v>
      </c>
    </row>
    <row r="1299" spans="2:5" x14ac:dyDescent="0.3">
      <c r="B1299" s="13" t="s">
        <v>73</v>
      </c>
      <c r="C1299" s="13" t="s">
        <v>81</v>
      </c>
      <c r="D1299" s="13" t="s">
        <v>77</v>
      </c>
      <c r="E1299" s="14">
        <v>1303.1799999999998</v>
      </c>
    </row>
    <row r="1300" spans="2:5" x14ac:dyDescent="0.3">
      <c r="B1300" s="13" t="s">
        <v>76</v>
      </c>
      <c r="C1300" s="13" t="s">
        <v>80</v>
      </c>
      <c r="D1300" s="13" t="s">
        <v>87</v>
      </c>
      <c r="E1300" s="14">
        <v>155.74</v>
      </c>
    </row>
    <row r="1301" spans="2:5" x14ac:dyDescent="0.3">
      <c r="B1301" s="13" t="s">
        <v>85</v>
      </c>
      <c r="C1301" s="13" t="s">
        <v>83</v>
      </c>
      <c r="D1301" s="13" t="s">
        <v>78</v>
      </c>
      <c r="E1301" s="14">
        <v>245.18</v>
      </c>
    </row>
    <row r="1302" spans="2:5" x14ac:dyDescent="0.3">
      <c r="B1302" s="13" t="s">
        <v>73</v>
      </c>
      <c r="C1302" s="13" t="s">
        <v>80</v>
      </c>
      <c r="D1302" s="13" t="s">
        <v>77</v>
      </c>
      <c r="E1302" s="14">
        <v>118.6</v>
      </c>
    </row>
    <row r="1303" spans="2:5" x14ac:dyDescent="0.3">
      <c r="B1303" s="13" t="s">
        <v>76</v>
      </c>
      <c r="C1303" s="13" t="s">
        <v>83</v>
      </c>
      <c r="D1303" s="13" t="s">
        <v>78</v>
      </c>
      <c r="E1303" s="14">
        <v>584</v>
      </c>
    </row>
    <row r="1304" spans="2:5" x14ac:dyDescent="0.3">
      <c r="B1304" s="13" t="s">
        <v>91</v>
      </c>
      <c r="C1304" s="13" t="s">
        <v>80</v>
      </c>
      <c r="D1304" s="13" t="s">
        <v>84</v>
      </c>
      <c r="E1304" s="14">
        <v>272.32</v>
      </c>
    </row>
    <row r="1305" spans="2:5" x14ac:dyDescent="0.3">
      <c r="B1305" s="13" t="s">
        <v>91</v>
      </c>
      <c r="C1305" s="13" t="s">
        <v>74</v>
      </c>
      <c r="D1305" s="13" t="s">
        <v>84</v>
      </c>
      <c r="E1305" s="14">
        <v>1266.56</v>
      </c>
    </row>
    <row r="1306" spans="2:5" x14ac:dyDescent="0.3">
      <c r="B1306" s="13" t="s">
        <v>86</v>
      </c>
      <c r="C1306" s="13" t="s">
        <v>88</v>
      </c>
      <c r="D1306" s="13" t="s">
        <v>78</v>
      </c>
      <c r="E1306" s="14">
        <v>329.16</v>
      </c>
    </row>
    <row r="1307" spans="2:5" x14ac:dyDescent="0.3">
      <c r="B1307" s="13" t="s">
        <v>86</v>
      </c>
      <c r="C1307" s="13" t="s">
        <v>80</v>
      </c>
      <c r="D1307" s="13" t="s">
        <v>75</v>
      </c>
      <c r="E1307" s="14">
        <v>136.80000000000001</v>
      </c>
    </row>
    <row r="1308" spans="2:5" x14ac:dyDescent="0.3">
      <c r="B1308" s="13" t="s">
        <v>73</v>
      </c>
      <c r="C1308" s="13" t="s">
        <v>89</v>
      </c>
      <c r="D1308" s="13" t="s">
        <v>78</v>
      </c>
      <c r="E1308" s="14">
        <v>1783.9899999999998</v>
      </c>
    </row>
    <row r="1309" spans="2:5" x14ac:dyDescent="0.3">
      <c r="B1309" s="13" t="s">
        <v>86</v>
      </c>
      <c r="C1309" s="13" t="s">
        <v>81</v>
      </c>
      <c r="D1309" s="13" t="s">
        <v>82</v>
      </c>
      <c r="E1309" s="14">
        <v>2189.88</v>
      </c>
    </row>
    <row r="1310" spans="2:5" x14ac:dyDescent="0.3">
      <c r="B1310" s="13" t="s">
        <v>91</v>
      </c>
      <c r="C1310" s="13" t="s">
        <v>88</v>
      </c>
      <c r="D1310" s="13" t="s">
        <v>84</v>
      </c>
      <c r="E1310" s="14">
        <v>1174.25</v>
      </c>
    </row>
    <row r="1311" spans="2:5" x14ac:dyDescent="0.3">
      <c r="B1311" s="13" t="s">
        <v>76</v>
      </c>
      <c r="C1311" s="13" t="s">
        <v>74</v>
      </c>
      <c r="D1311" s="13" t="s">
        <v>87</v>
      </c>
      <c r="E1311" s="14">
        <v>228.48</v>
      </c>
    </row>
    <row r="1312" spans="2:5" x14ac:dyDescent="0.3">
      <c r="B1312" s="13" t="s">
        <v>73</v>
      </c>
      <c r="C1312" s="13" t="s">
        <v>81</v>
      </c>
      <c r="D1312" s="13" t="s">
        <v>77</v>
      </c>
      <c r="E1312" s="14">
        <v>1707.98</v>
      </c>
    </row>
    <row r="1313" spans="2:5" x14ac:dyDescent="0.3">
      <c r="B1313" s="13" t="s">
        <v>76</v>
      </c>
      <c r="C1313" s="13" t="s">
        <v>88</v>
      </c>
      <c r="D1313" s="13" t="s">
        <v>75</v>
      </c>
      <c r="E1313" s="14">
        <v>656.44999999999993</v>
      </c>
    </row>
    <row r="1314" spans="2:5" x14ac:dyDescent="0.3">
      <c r="B1314" s="13" t="s">
        <v>91</v>
      </c>
      <c r="C1314" s="13" t="s">
        <v>90</v>
      </c>
      <c r="D1314" s="13" t="s">
        <v>77</v>
      </c>
      <c r="E1314" s="14">
        <v>349.98999999999995</v>
      </c>
    </row>
    <row r="1315" spans="2:5" x14ac:dyDescent="0.3">
      <c r="B1315" s="13" t="s">
        <v>76</v>
      </c>
      <c r="C1315" s="13" t="s">
        <v>88</v>
      </c>
      <c r="D1315" s="13" t="s">
        <v>84</v>
      </c>
      <c r="E1315" s="14">
        <v>422.76000000000005</v>
      </c>
    </row>
    <row r="1316" spans="2:5" x14ac:dyDescent="0.3">
      <c r="B1316" s="13" t="s">
        <v>86</v>
      </c>
      <c r="C1316" s="13" t="s">
        <v>89</v>
      </c>
      <c r="D1316" s="13" t="s">
        <v>75</v>
      </c>
      <c r="E1316" s="14">
        <v>159.18</v>
      </c>
    </row>
    <row r="1317" spans="2:5" x14ac:dyDescent="0.3">
      <c r="B1317" s="13" t="s">
        <v>86</v>
      </c>
      <c r="C1317" s="13" t="s">
        <v>89</v>
      </c>
      <c r="D1317" s="13" t="s">
        <v>87</v>
      </c>
      <c r="E1317" s="14">
        <v>1926.3999999999999</v>
      </c>
    </row>
    <row r="1318" spans="2:5" x14ac:dyDescent="0.3">
      <c r="B1318" s="13" t="s">
        <v>86</v>
      </c>
      <c r="C1318" s="13" t="s">
        <v>81</v>
      </c>
      <c r="D1318" s="13" t="s">
        <v>84</v>
      </c>
      <c r="E1318" s="14">
        <v>2439.09</v>
      </c>
    </row>
    <row r="1319" spans="2:5" x14ac:dyDescent="0.3">
      <c r="B1319" s="13" t="s">
        <v>73</v>
      </c>
      <c r="C1319" s="13" t="s">
        <v>83</v>
      </c>
      <c r="D1319" s="13" t="s">
        <v>82</v>
      </c>
      <c r="E1319" s="14">
        <v>474.96</v>
      </c>
    </row>
    <row r="1320" spans="2:5" x14ac:dyDescent="0.3">
      <c r="B1320" s="13" t="s">
        <v>86</v>
      </c>
      <c r="C1320" s="13" t="s">
        <v>90</v>
      </c>
      <c r="D1320" s="13" t="s">
        <v>78</v>
      </c>
      <c r="E1320" s="14">
        <v>562.38</v>
      </c>
    </row>
    <row r="1321" spans="2:5" x14ac:dyDescent="0.3">
      <c r="B1321" s="13" t="s">
        <v>79</v>
      </c>
      <c r="C1321" s="13" t="s">
        <v>88</v>
      </c>
      <c r="D1321" s="13" t="s">
        <v>82</v>
      </c>
      <c r="E1321" s="14">
        <v>1574.23</v>
      </c>
    </row>
    <row r="1322" spans="2:5" x14ac:dyDescent="0.3">
      <c r="B1322" s="13" t="s">
        <v>85</v>
      </c>
      <c r="C1322" s="13" t="s">
        <v>88</v>
      </c>
      <c r="D1322" s="13" t="s">
        <v>84</v>
      </c>
      <c r="E1322" s="14">
        <v>1146.77</v>
      </c>
    </row>
    <row r="1323" spans="2:5" x14ac:dyDescent="0.3">
      <c r="B1323" s="13" t="s">
        <v>73</v>
      </c>
      <c r="C1323" s="13" t="s">
        <v>80</v>
      </c>
      <c r="D1323" s="13" t="s">
        <v>78</v>
      </c>
      <c r="E1323" s="14">
        <v>343.2</v>
      </c>
    </row>
    <row r="1324" spans="2:5" x14ac:dyDescent="0.3">
      <c r="B1324" s="13" t="s">
        <v>79</v>
      </c>
      <c r="C1324" s="13" t="s">
        <v>90</v>
      </c>
      <c r="D1324" s="13" t="s">
        <v>87</v>
      </c>
      <c r="E1324" s="14">
        <v>447.72</v>
      </c>
    </row>
    <row r="1325" spans="2:5" x14ac:dyDescent="0.3">
      <c r="B1325" s="13" t="s">
        <v>76</v>
      </c>
      <c r="C1325" s="13" t="s">
        <v>74</v>
      </c>
      <c r="D1325" s="13" t="s">
        <v>75</v>
      </c>
      <c r="E1325" s="14">
        <v>521.91999999999996</v>
      </c>
    </row>
    <row r="1326" spans="2:5" x14ac:dyDescent="0.3">
      <c r="B1326" s="13" t="s">
        <v>79</v>
      </c>
      <c r="C1326" s="13" t="s">
        <v>74</v>
      </c>
      <c r="D1326" s="13" t="s">
        <v>75</v>
      </c>
      <c r="E1326" s="14">
        <v>761.04000000000008</v>
      </c>
    </row>
    <row r="1327" spans="2:5" x14ac:dyDescent="0.3">
      <c r="B1327" s="13" t="s">
        <v>86</v>
      </c>
      <c r="C1327" s="13" t="s">
        <v>80</v>
      </c>
      <c r="D1327" s="13" t="s">
        <v>87</v>
      </c>
      <c r="E1327" s="14">
        <v>1381.2</v>
      </c>
    </row>
    <row r="1328" spans="2:5" x14ac:dyDescent="0.3">
      <c r="B1328" s="13" t="s">
        <v>85</v>
      </c>
      <c r="C1328" s="13" t="s">
        <v>80</v>
      </c>
      <c r="D1328" s="13" t="s">
        <v>87</v>
      </c>
      <c r="E1328" s="14">
        <v>233.28000000000003</v>
      </c>
    </row>
    <row r="1329" spans="2:5" x14ac:dyDescent="0.3">
      <c r="B1329" s="13" t="s">
        <v>79</v>
      </c>
      <c r="C1329" s="13" t="s">
        <v>88</v>
      </c>
      <c r="D1329" s="13" t="s">
        <v>82</v>
      </c>
      <c r="E1329" s="14">
        <v>286.70000000000005</v>
      </c>
    </row>
    <row r="1330" spans="2:5" x14ac:dyDescent="0.3">
      <c r="B1330" s="13" t="s">
        <v>79</v>
      </c>
      <c r="C1330" s="13" t="s">
        <v>89</v>
      </c>
      <c r="D1330" s="13" t="s">
        <v>84</v>
      </c>
      <c r="E1330" s="14">
        <v>4054.2000000000003</v>
      </c>
    </row>
    <row r="1331" spans="2:5" x14ac:dyDescent="0.3">
      <c r="B1331" s="13" t="s">
        <v>79</v>
      </c>
      <c r="C1331" s="13" t="s">
        <v>89</v>
      </c>
      <c r="D1331" s="13" t="s">
        <v>82</v>
      </c>
      <c r="E1331" s="14">
        <v>5058.8999999999996</v>
      </c>
    </row>
    <row r="1332" spans="2:5" x14ac:dyDescent="0.3">
      <c r="B1332" s="13" t="s">
        <v>73</v>
      </c>
      <c r="C1332" s="13" t="s">
        <v>88</v>
      </c>
      <c r="D1332" s="13" t="s">
        <v>77</v>
      </c>
      <c r="E1332" s="14">
        <v>1008.91</v>
      </c>
    </row>
    <row r="1333" spans="2:5" x14ac:dyDescent="0.3">
      <c r="B1333" s="13" t="s">
        <v>85</v>
      </c>
      <c r="C1333" s="13" t="s">
        <v>88</v>
      </c>
      <c r="D1333" s="13" t="s">
        <v>87</v>
      </c>
      <c r="E1333" s="14">
        <v>1615.9</v>
      </c>
    </row>
    <row r="1334" spans="2:5" x14ac:dyDescent="0.3">
      <c r="B1334" s="13" t="s">
        <v>79</v>
      </c>
      <c r="C1334" s="13" t="s">
        <v>90</v>
      </c>
      <c r="D1334" s="13" t="s">
        <v>75</v>
      </c>
      <c r="E1334" s="14">
        <v>239</v>
      </c>
    </row>
    <row r="1335" spans="2:5" x14ac:dyDescent="0.3">
      <c r="B1335" s="13" t="s">
        <v>73</v>
      </c>
      <c r="C1335" s="13" t="s">
        <v>81</v>
      </c>
      <c r="D1335" s="13" t="s">
        <v>77</v>
      </c>
      <c r="E1335" s="14">
        <v>1752.43</v>
      </c>
    </row>
    <row r="1336" spans="2:5" x14ac:dyDescent="0.3">
      <c r="B1336" s="13" t="s">
        <v>73</v>
      </c>
      <c r="C1336" s="13" t="s">
        <v>83</v>
      </c>
      <c r="D1336" s="13" t="s">
        <v>82</v>
      </c>
      <c r="E1336" s="14">
        <v>604.58000000000004</v>
      </c>
    </row>
    <row r="1337" spans="2:5" x14ac:dyDescent="0.3">
      <c r="B1337" s="13" t="s">
        <v>91</v>
      </c>
      <c r="C1337" s="13" t="s">
        <v>89</v>
      </c>
      <c r="D1337" s="13" t="s">
        <v>75</v>
      </c>
      <c r="E1337" s="14">
        <v>5940.09</v>
      </c>
    </row>
    <row r="1338" spans="2:5" x14ac:dyDescent="0.3">
      <c r="B1338" s="13" t="s">
        <v>85</v>
      </c>
      <c r="C1338" s="13" t="s">
        <v>74</v>
      </c>
      <c r="D1338" s="13" t="s">
        <v>78</v>
      </c>
      <c r="E1338" s="14">
        <v>552</v>
      </c>
    </row>
    <row r="1339" spans="2:5" x14ac:dyDescent="0.3">
      <c r="B1339" s="13" t="s">
        <v>76</v>
      </c>
      <c r="C1339" s="13" t="s">
        <v>83</v>
      </c>
      <c r="D1339" s="13" t="s">
        <v>75</v>
      </c>
      <c r="E1339" s="14">
        <v>553.52</v>
      </c>
    </row>
    <row r="1340" spans="2:5" x14ac:dyDescent="0.3">
      <c r="B1340" s="13" t="s">
        <v>91</v>
      </c>
      <c r="C1340" s="13" t="s">
        <v>88</v>
      </c>
      <c r="D1340" s="13" t="s">
        <v>77</v>
      </c>
      <c r="E1340" s="14">
        <v>926.1</v>
      </c>
    </row>
    <row r="1341" spans="2:5" x14ac:dyDescent="0.3">
      <c r="B1341" s="13" t="s">
        <v>85</v>
      </c>
      <c r="C1341" s="13" t="s">
        <v>88</v>
      </c>
      <c r="D1341" s="13" t="s">
        <v>75</v>
      </c>
      <c r="E1341" s="14">
        <v>804.5</v>
      </c>
    </row>
    <row r="1342" spans="2:5" x14ac:dyDescent="0.3">
      <c r="B1342" s="13" t="s">
        <v>91</v>
      </c>
      <c r="C1342" s="13" t="s">
        <v>83</v>
      </c>
      <c r="D1342" s="13" t="s">
        <v>78</v>
      </c>
      <c r="E1342" s="14">
        <v>490.88</v>
      </c>
    </row>
    <row r="1343" spans="2:5" x14ac:dyDescent="0.3">
      <c r="B1343" s="13" t="s">
        <v>76</v>
      </c>
      <c r="C1343" s="13" t="s">
        <v>90</v>
      </c>
      <c r="D1343" s="13" t="s">
        <v>84</v>
      </c>
      <c r="E1343" s="14">
        <v>439.36</v>
      </c>
    </row>
    <row r="1344" spans="2:5" x14ac:dyDescent="0.3">
      <c r="B1344" s="13" t="s">
        <v>85</v>
      </c>
      <c r="C1344" s="13" t="s">
        <v>80</v>
      </c>
      <c r="D1344" s="13" t="s">
        <v>77</v>
      </c>
      <c r="E1344" s="14">
        <v>263.16000000000003</v>
      </c>
    </row>
    <row r="1345" spans="2:5" x14ac:dyDescent="0.3">
      <c r="B1345" s="13" t="s">
        <v>76</v>
      </c>
      <c r="C1345" s="13" t="s">
        <v>90</v>
      </c>
      <c r="D1345" s="13" t="s">
        <v>82</v>
      </c>
      <c r="E1345" s="14">
        <v>174.35999999999999</v>
      </c>
    </row>
    <row r="1346" spans="2:5" x14ac:dyDescent="0.3">
      <c r="B1346" s="13" t="s">
        <v>79</v>
      </c>
      <c r="C1346" s="13" t="s">
        <v>89</v>
      </c>
      <c r="D1346" s="13" t="s">
        <v>75</v>
      </c>
      <c r="E1346" s="14">
        <v>3546</v>
      </c>
    </row>
    <row r="1347" spans="2:5" x14ac:dyDescent="0.3">
      <c r="B1347" s="13" t="s">
        <v>85</v>
      </c>
      <c r="C1347" s="13" t="s">
        <v>90</v>
      </c>
      <c r="D1347" s="13" t="s">
        <v>77</v>
      </c>
      <c r="E1347" s="14">
        <v>301.14999999999998</v>
      </c>
    </row>
    <row r="1348" spans="2:5" x14ac:dyDescent="0.3">
      <c r="B1348" s="13" t="s">
        <v>76</v>
      </c>
      <c r="C1348" s="13" t="s">
        <v>90</v>
      </c>
      <c r="D1348" s="13" t="s">
        <v>82</v>
      </c>
      <c r="E1348" s="14">
        <v>453.17999999999995</v>
      </c>
    </row>
    <row r="1349" spans="2:5" x14ac:dyDescent="0.3">
      <c r="B1349" s="13" t="s">
        <v>91</v>
      </c>
      <c r="C1349" s="13" t="s">
        <v>74</v>
      </c>
      <c r="D1349" s="13" t="s">
        <v>78</v>
      </c>
      <c r="E1349" s="14">
        <v>634.44000000000005</v>
      </c>
    </row>
    <row r="1350" spans="2:5" x14ac:dyDescent="0.3">
      <c r="B1350" s="13" t="s">
        <v>91</v>
      </c>
      <c r="C1350" s="13" t="s">
        <v>88</v>
      </c>
      <c r="D1350" s="13" t="s">
        <v>82</v>
      </c>
      <c r="E1350" s="14">
        <v>932.06000000000006</v>
      </c>
    </row>
    <row r="1351" spans="2:5" x14ac:dyDescent="0.3">
      <c r="B1351" s="13" t="s">
        <v>85</v>
      </c>
      <c r="C1351" s="13" t="s">
        <v>80</v>
      </c>
      <c r="D1351" s="13" t="s">
        <v>87</v>
      </c>
      <c r="E1351" s="14">
        <v>1635.3600000000001</v>
      </c>
    </row>
    <row r="1352" spans="2:5" x14ac:dyDescent="0.3">
      <c r="B1352" s="13" t="s">
        <v>79</v>
      </c>
      <c r="C1352" s="13" t="s">
        <v>88</v>
      </c>
      <c r="D1352" s="13" t="s">
        <v>75</v>
      </c>
      <c r="E1352" s="14">
        <v>1323</v>
      </c>
    </row>
    <row r="1353" spans="2:5" x14ac:dyDescent="0.3">
      <c r="B1353" s="13" t="s">
        <v>76</v>
      </c>
      <c r="C1353" s="13" t="s">
        <v>83</v>
      </c>
      <c r="D1353" s="13" t="s">
        <v>75</v>
      </c>
      <c r="E1353" s="14">
        <v>508.32</v>
      </c>
    </row>
    <row r="1354" spans="2:5" x14ac:dyDescent="0.3">
      <c r="B1354" s="13" t="s">
        <v>76</v>
      </c>
      <c r="C1354" s="13" t="s">
        <v>81</v>
      </c>
      <c r="D1354" s="13" t="s">
        <v>82</v>
      </c>
      <c r="E1354" s="14">
        <v>2265.5099999999998</v>
      </c>
    </row>
    <row r="1355" spans="2:5" x14ac:dyDescent="0.3">
      <c r="B1355" s="13" t="s">
        <v>79</v>
      </c>
      <c r="C1355" s="13" t="s">
        <v>90</v>
      </c>
      <c r="D1355" s="13" t="s">
        <v>77</v>
      </c>
      <c r="E1355" s="14">
        <v>653.16999999999996</v>
      </c>
    </row>
    <row r="1356" spans="2:5" x14ac:dyDescent="0.3">
      <c r="B1356" s="13" t="s">
        <v>76</v>
      </c>
      <c r="C1356" s="13" t="s">
        <v>90</v>
      </c>
      <c r="D1356" s="13" t="s">
        <v>84</v>
      </c>
      <c r="E1356" s="14">
        <v>341.70000000000005</v>
      </c>
    </row>
    <row r="1357" spans="2:5" x14ac:dyDescent="0.3">
      <c r="B1357" s="13" t="s">
        <v>76</v>
      </c>
      <c r="C1357" s="13" t="s">
        <v>81</v>
      </c>
      <c r="D1357" s="13" t="s">
        <v>78</v>
      </c>
      <c r="E1357" s="14">
        <v>2346.0500000000002</v>
      </c>
    </row>
    <row r="1358" spans="2:5" x14ac:dyDescent="0.3">
      <c r="B1358" s="13" t="s">
        <v>91</v>
      </c>
      <c r="C1358" s="13" t="s">
        <v>83</v>
      </c>
      <c r="D1358" s="13" t="s">
        <v>78</v>
      </c>
      <c r="E1358" s="14">
        <v>223.95</v>
      </c>
    </row>
    <row r="1359" spans="2:5" x14ac:dyDescent="0.3">
      <c r="B1359" s="13" t="s">
        <v>79</v>
      </c>
      <c r="C1359" s="13" t="s">
        <v>88</v>
      </c>
      <c r="D1359" s="13" t="s">
        <v>87</v>
      </c>
      <c r="E1359" s="14">
        <v>307.32</v>
      </c>
    </row>
  </sheetData>
  <dataValidations count="1">
    <dataValidation type="list" allowBlank="1" showInputMessage="1" showErrorMessage="1" sqref="D5" xr:uid="{ACD5A016-4585-46AD-B7FF-521C50C12B11}">
      <formula1>$W$3:$W$7</formula1>
    </dataValidation>
  </dataValidations>
  <pageMargins left="0.7" right="0.7" top="0.75" bottom="0.75" header="0.3" footer="0.3"/>
  <drawing r:id="rId1"/>
  <tableParts count="1">
    <tablePart r:id="rId2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3"/>
      </x14:slicerList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FFAB1-24C1-4BF1-B031-CF2FF988F757}">
  <dimension ref="B2:F507"/>
  <sheetViews>
    <sheetView zoomScale="120" zoomScaleNormal="120" workbookViewId="0">
      <selection activeCell="C2" sqref="C2"/>
    </sheetView>
  </sheetViews>
  <sheetFormatPr defaultRowHeight="14.4" x14ac:dyDescent="0.3"/>
  <cols>
    <col min="1" max="1" width="4.33203125" customWidth="1"/>
    <col min="2" max="2" width="20.44140625" customWidth="1"/>
    <col min="3" max="3" width="23.33203125" customWidth="1"/>
    <col min="4" max="4" width="15.88671875" customWidth="1"/>
    <col min="5" max="5" width="16.44140625" customWidth="1"/>
    <col min="6" max="6" width="15.109375" customWidth="1"/>
  </cols>
  <sheetData>
    <row r="2" spans="2:6" x14ac:dyDescent="0.3">
      <c r="F2" s="7" t="s">
        <v>23</v>
      </c>
    </row>
    <row r="3" spans="2:6" x14ac:dyDescent="0.3">
      <c r="F3" s="10">
        <f>SUBTOTAL(9,hacktabell[Antal samtal])</f>
        <v>9909</v>
      </c>
    </row>
    <row r="5" spans="2:6" x14ac:dyDescent="0.3">
      <c r="B5" s="4" t="s">
        <v>15</v>
      </c>
      <c r="C5" s="4" t="s">
        <v>22</v>
      </c>
      <c r="D5" s="4" t="s">
        <v>5</v>
      </c>
      <c r="E5" s="4" t="s">
        <v>24</v>
      </c>
    </row>
    <row r="6" spans="2:6" x14ac:dyDescent="0.3">
      <c r="B6" s="8">
        <f>SUBTOTAL(3,INDEX(hacktabell[Namn],1):hacktabell[[#This Row],[Namn]])</f>
        <v>1</v>
      </c>
      <c r="C6" s="8" t="s">
        <v>21</v>
      </c>
      <c r="D6" s="8" t="s">
        <v>2</v>
      </c>
      <c r="E6" s="8">
        <v>16</v>
      </c>
    </row>
    <row r="7" spans="2:6" x14ac:dyDescent="0.3">
      <c r="B7" s="8">
        <f>SUBTOTAL(3,INDEX(hacktabell[Namn],1):hacktabell[[#This Row],[Namn]])</f>
        <v>2</v>
      </c>
      <c r="C7" s="8" t="s">
        <v>21</v>
      </c>
      <c r="D7" s="8" t="s">
        <v>4</v>
      </c>
      <c r="E7" s="8">
        <v>29</v>
      </c>
    </row>
    <row r="8" spans="2:6" x14ac:dyDescent="0.3">
      <c r="B8" s="8">
        <f>SUBTOTAL(3,INDEX(hacktabell[Namn],1):hacktabell[[#This Row],[Namn]])</f>
        <v>3</v>
      </c>
      <c r="C8" s="8" t="s">
        <v>17</v>
      </c>
      <c r="D8" s="8" t="s">
        <v>3</v>
      </c>
      <c r="E8" s="8">
        <v>10</v>
      </c>
    </row>
    <row r="9" spans="2:6" x14ac:dyDescent="0.3">
      <c r="B9" s="8">
        <f>SUBTOTAL(3,INDEX(hacktabell[Namn],1):hacktabell[[#This Row],[Namn]])</f>
        <v>4</v>
      </c>
      <c r="C9" s="8" t="s">
        <v>21</v>
      </c>
      <c r="D9" s="8" t="s">
        <v>3</v>
      </c>
      <c r="E9" s="8">
        <v>24</v>
      </c>
    </row>
    <row r="10" spans="2:6" x14ac:dyDescent="0.3">
      <c r="B10" s="8">
        <f>SUBTOTAL(3,INDEX(hacktabell[Namn],1):hacktabell[[#This Row],[Namn]])</f>
        <v>5</v>
      </c>
      <c r="C10" s="8" t="s">
        <v>19</v>
      </c>
      <c r="D10" s="8" t="s">
        <v>4</v>
      </c>
      <c r="E10" s="8">
        <v>13</v>
      </c>
    </row>
    <row r="11" spans="2:6" x14ac:dyDescent="0.3">
      <c r="B11" s="8">
        <f>SUBTOTAL(3,INDEX(hacktabell[Namn],1):hacktabell[[#This Row],[Namn]])</f>
        <v>6</v>
      </c>
      <c r="C11" s="8" t="s">
        <v>20</v>
      </c>
      <c r="D11" s="8" t="s">
        <v>4</v>
      </c>
      <c r="E11" s="8">
        <v>13</v>
      </c>
    </row>
    <row r="12" spans="2:6" x14ac:dyDescent="0.3">
      <c r="B12" s="8">
        <f>SUBTOTAL(3,INDEX(hacktabell[Namn],1):hacktabell[[#This Row],[Namn]])</f>
        <v>7</v>
      </c>
      <c r="C12" s="8" t="s">
        <v>20</v>
      </c>
      <c r="D12" s="8" t="s">
        <v>3</v>
      </c>
      <c r="E12" s="8">
        <v>26</v>
      </c>
    </row>
    <row r="13" spans="2:6" x14ac:dyDescent="0.3">
      <c r="B13" s="8">
        <f>SUBTOTAL(3,INDEX(hacktabell[Namn],1):hacktabell[[#This Row],[Namn]])</f>
        <v>8</v>
      </c>
      <c r="C13" s="8" t="s">
        <v>16</v>
      </c>
      <c r="D13" s="8" t="s">
        <v>2</v>
      </c>
      <c r="E13" s="8">
        <v>29</v>
      </c>
    </row>
    <row r="14" spans="2:6" x14ac:dyDescent="0.3">
      <c r="B14" s="8">
        <f>SUBTOTAL(3,INDEX(hacktabell[Namn],1):hacktabell[[#This Row],[Namn]])</f>
        <v>9</v>
      </c>
      <c r="C14" s="8" t="s">
        <v>18</v>
      </c>
      <c r="D14" s="8" t="s">
        <v>1</v>
      </c>
      <c r="E14" s="8">
        <v>8</v>
      </c>
    </row>
    <row r="15" spans="2:6" x14ac:dyDescent="0.3">
      <c r="B15" s="8">
        <f>SUBTOTAL(3,INDEX(hacktabell[Namn],1):hacktabell[[#This Row],[Namn]])</f>
        <v>10</v>
      </c>
      <c r="C15" s="8" t="s">
        <v>18</v>
      </c>
      <c r="D15" s="8" t="s">
        <v>2</v>
      </c>
      <c r="E15" s="8">
        <v>11</v>
      </c>
    </row>
    <row r="16" spans="2:6" x14ac:dyDescent="0.3">
      <c r="B16" s="8">
        <f>SUBTOTAL(3,INDEX(hacktabell[Namn],1):hacktabell[[#This Row],[Namn]])</f>
        <v>11</v>
      </c>
      <c r="C16" s="8" t="s">
        <v>18</v>
      </c>
      <c r="D16" s="8" t="s">
        <v>0</v>
      </c>
      <c r="E16" s="8">
        <v>32</v>
      </c>
    </row>
    <row r="17" spans="2:5" x14ac:dyDescent="0.3">
      <c r="B17" s="8">
        <f>SUBTOTAL(3,INDEX(hacktabell[Namn],1):hacktabell[[#This Row],[Namn]])</f>
        <v>12</v>
      </c>
      <c r="C17" s="8" t="s">
        <v>21</v>
      </c>
      <c r="D17" s="8" t="s">
        <v>0</v>
      </c>
      <c r="E17" s="8">
        <v>6</v>
      </c>
    </row>
    <row r="18" spans="2:5" x14ac:dyDescent="0.3">
      <c r="B18" s="8">
        <f>SUBTOTAL(3,INDEX(hacktabell[Namn],1):hacktabell[[#This Row],[Namn]])</f>
        <v>13</v>
      </c>
      <c r="C18" s="8" t="s">
        <v>18</v>
      </c>
      <c r="D18" s="8" t="s">
        <v>3</v>
      </c>
      <c r="E18" s="8">
        <v>24</v>
      </c>
    </row>
    <row r="19" spans="2:5" x14ac:dyDescent="0.3">
      <c r="B19" s="8">
        <f>SUBTOTAL(3,INDEX(hacktabell[Namn],1):hacktabell[[#This Row],[Namn]])</f>
        <v>14</v>
      </c>
      <c r="C19" s="8" t="s">
        <v>20</v>
      </c>
      <c r="D19" s="8" t="s">
        <v>3</v>
      </c>
      <c r="E19" s="8">
        <v>4</v>
      </c>
    </row>
    <row r="20" spans="2:5" x14ac:dyDescent="0.3">
      <c r="B20" s="8">
        <f>SUBTOTAL(3,INDEX(hacktabell[Namn],1):hacktabell[[#This Row],[Namn]])</f>
        <v>15</v>
      </c>
      <c r="C20" s="8" t="s">
        <v>18</v>
      </c>
      <c r="D20" s="8" t="s">
        <v>2</v>
      </c>
      <c r="E20" s="8">
        <v>26</v>
      </c>
    </row>
    <row r="21" spans="2:5" x14ac:dyDescent="0.3">
      <c r="B21" s="8">
        <f>SUBTOTAL(3,INDEX(hacktabell[Namn],1):hacktabell[[#This Row],[Namn]])</f>
        <v>16</v>
      </c>
      <c r="C21" s="8" t="s">
        <v>21</v>
      </c>
      <c r="D21" s="8" t="s">
        <v>1</v>
      </c>
      <c r="E21" s="8">
        <v>40</v>
      </c>
    </row>
    <row r="22" spans="2:5" x14ac:dyDescent="0.3">
      <c r="B22" s="8">
        <f>SUBTOTAL(3,INDEX(hacktabell[Namn],1):hacktabell[[#This Row],[Namn]])</f>
        <v>17</v>
      </c>
      <c r="C22" s="8" t="s">
        <v>16</v>
      </c>
      <c r="D22" s="8" t="s">
        <v>2</v>
      </c>
      <c r="E22" s="8">
        <v>19</v>
      </c>
    </row>
    <row r="23" spans="2:5" x14ac:dyDescent="0.3">
      <c r="B23" s="8">
        <f>SUBTOTAL(3,INDEX(hacktabell[Namn],1):hacktabell[[#This Row],[Namn]])</f>
        <v>18</v>
      </c>
      <c r="C23" s="8" t="s">
        <v>17</v>
      </c>
      <c r="D23" s="8" t="s">
        <v>4</v>
      </c>
      <c r="E23" s="8">
        <v>3</v>
      </c>
    </row>
    <row r="24" spans="2:5" x14ac:dyDescent="0.3">
      <c r="B24" s="8">
        <f>SUBTOTAL(3,INDEX(hacktabell[Namn],1):hacktabell[[#This Row],[Namn]])</f>
        <v>19</v>
      </c>
      <c r="C24" s="8" t="s">
        <v>18</v>
      </c>
      <c r="D24" s="8" t="s">
        <v>0</v>
      </c>
      <c r="E24" s="8">
        <v>29</v>
      </c>
    </row>
    <row r="25" spans="2:5" x14ac:dyDescent="0.3">
      <c r="B25" s="8">
        <f>SUBTOTAL(3,INDEX(hacktabell[Namn],1):hacktabell[[#This Row],[Namn]])</f>
        <v>20</v>
      </c>
      <c r="C25" s="8" t="s">
        <v>20</v>
      </c>
      <c r="D25" s="8" t="s">
        <v>3</v>
      </c>
      <c r="E25" s="8">
        <v>31</v>
      </c>
    </row>
    <row r="26" spans="2:5" x14ac:dyDescent="0.3">
      <c r="B26" s="8">
        <f>SUBTOTAL(3,INDEX(hacktabell[Namn],1):hacktabell[[#This Row],[Namn]])</f>
        <v>21</v>
      </c>
      <c r="C26" s="8" t="s">
        <v>18</v>
      </c>
      <c r="D26" s="8" t="s">
        <v>3</v>
      </c>
      <c r="E26" s="8">
        <v>1</v>
      </c>
    </row>
    <row r="27" spans="2:5" x14ac:dyDescent="0.3">
      <c r="B27" s="8">
        <f>SUBTOTAL(3,INDEX(hacktabell[Namn],1):hacktabell[[#This Row],[Namn]])</f>
        <v>22</v>
      </c>
      <c r="C27" s="8" t="s">
        <v>18</v>
      </c>
      <c r="D27" s="8" t="s">
        <v>2</v>
      </c>
      <c r="E27" s="8">
        <v>36</v>
      </c>
    </row>
    <row r="28" spans="2:5" x14ac:dyDescent="0.3">
      <c r="B28" s="8">
        <f>SUBTOTAL(3,INDEX(hacktabell[Namn],1):hacktabell[[#This Row],[Namn]])</f>
        <v>23</v>
      </c>
      <c r="C28" s="8" t="s">
        <v>20</v>
      </c>
      <c r="D28" s="8" t="s">
        <v>4</v>
      </c>
      <c r="E28" s="8">
        <v>10</v>
      </c>
    </row>
    <row r="29" spans="2:5" x14ac:dyDescent="0.3">
      <c r="B29" s="8">
        <f>SUBTOTAL(3,INDEX(hacktabell[Namn],1):hacktabell[[#This Row],[Namn]])</f>
        <v>24</v>
      </c>
      <c r="C29" s="8" t="s">
        <v>16</v>
      </c>
      <c r="D29" s="8" t="s">
        <v>1</v>
      </c>
      <c r="E29" s="8">
        <v>9</v>
      </c>
    </row>
    <row r="30" spans="2:5" x14ac:dyDescent="0.3">
      <c r="B30" s="8">
        <f>SUBTOTAL(3,INDEX(hacktabell[Namn],1):hacktabell[[#This Row],[Namn]])</f>
        <v>25</v>
      </c>
      <c r="C30" s="8" t="s">
        <v>21</v>
      </c>
      <c r="D30" s="8" t="s">
        <v>1</v>
      </c>
      <c r="E30" s="8">
        <v>34</v>
      </c>
    </row>
    <row r="31" spans="2:5" x14ac:dyDescent="0.3">
      <c r="B31" s="8">
        <f>SUBTOTAL(3,INDEX(hacktabell[Namn],1):hacktabell[[#This Row],[Namn]])</f>
        <v>26</v>
      </c>
      <c r="C31" s="8" t="s">
        <v>19</v>
      </c>
      <c r="D31" s="8" t="s">
        <v>3</v>
      </c>
      <c r="E31" s="8">
        <v>7</v>
      </c>
    </row>
    <row r="32" spans="2:5" x14ac:dyDescent="0.3">
      <c r="B32" s="8">
        <f>SUBTOTAL(3,INDEX(hacktabell[Namn],1):hacktabell[[#This Row],[Namn]])</f>
        <v>27</v>
      </c>
      <c r="C32" s="8" t="s">
        <v>18</v>
      </c>
      <c r="D32" s="8" t="s">
        <v>1</v>
      </c>
      <c r="E32" s="8">
        <v>7</v>
      </c>
    </row>
    <row r="33" spans="2:5" x14ac:dyDescent="0.3">
      <c r="B33" s="8">
        <f>SUBTOTAL(3,INDEX(hacktabell[Namn],1):hacktabell[[#This Row],[Namn]])</f>
        <v>28</v>
      </c>
      <c r="C33" s="8" t="s">
        <v>20</v>
      </c>
      <c r="D33" s="8" t="s">
        <v>1</v>
      </c>
      <c r="E33" s="8">
        <v>4</v>
      </c>
    </row>
    <row r="34" spans="2:5" x14ac:dyDescent="0.3">
      <c r="B34" s="8">
        <f>SUBTOTAL(3,INDEX(hacktabell[Namn],1):hacktabell[[#This Row],[Namn]])</f>
        <v>29</v>
      </c>
      <c r="C34" s="8" t="s">
        <v>16</v>
      </c>
      <c r="D34" s="8" t="s">
        <v>3</v>
      </c>
      <c r="E34" s="8">
        <v>40</v>
      </c>
    </row>
    <row r="35" spans="2:5" x14ac:dyDescent="0.3">
      <c r="B35" s="8">
        <f>SUBTOTAL(3,INDEX(hacktabell[Namn],1):hacktabell[[#This Row],[Namn]])</f>
        <v>30</v>
      </c>
      <c r="C35" s="8" t="s">
        <v>18</v>
      </c>
      <c r="D35" s="8" t="s">
        <v>4</v>
      </c>
      <c r="E35" s="8">
        <v>7</v>
      </c>
    </row>
    <row r="36" spans="2:5" x14ac:dyDescent="0.3">
      <c r="B36" s="8">
        <f>SUBTOTAL(3,INDEX(hacktabell[Namn],1):hacktabell[[#This Row],[Namn]])</f>
        <v>31</v>
      </c>
      <c r="C36" s="8" t="s">
        <v>18</v>
      </c>
      <c r="D36" s="8" t="s">
        <v>0</v>
      </c>
      <c r="E36" s="8">
        <v>2</v>
      </c>
    </row>
    <row r="37" spans="2:5" x14ac:dyDescent="0.3">
      <c r="B37" s="8">
        <f>SUBTOTAL(3,INDEX(hacktabell[Namn],1):hacktabell[[#This Row],[Namn]])</f>
        <v>32</v>
      </c>
      <c r="C37" s="8" t="s">
        <v>19</v>
      </c>
      <c r="D37" s="8" t="s">
        <v>1</v>
      </c>
      <c r="E37" s="8">
        <v>6</v>
      </c>
    </row>
    <row r="38" spans="2:5" x14ac:dyDescent="0.3">
      <c r="B38" s="8">
        <f>SUBTOTAL(3,INDEX(hacktabell[Namn],1):hacktabell[[#This Row],[Namn]])</f>
        <v>33</v>
      </c>
      <c r="C38" s="8" t="s">
        <v>19</v>
      </c>
      <c r="D38" s="8" t="s">
        <v>0</v>
      </c>
      <c r="E38" s="8">
        <v>8</v>
      </c>
    </row>
    <row r="39" spans="2:5" x14ac:dyDescent="0.3">
      <c r="B39" s="8">
        <f>SUBTOTAL(3,INDEX(hacktabell[Namn],1):hacktabell[[#This Row],[Namn]])</f>
        <v>34</v>
      </c>
      <c r="C39" s="8" t="s">
        <v>18</v>
      </c>
      <c r="D39" s="8" t="s">
        <v>0</v>
      </c>
      <c r="E39" s="8">
        <v>11</v>
      </c>
    </row>
    <row r="40" spans="2:5" x14ac:dyDescent="0.3">
      <c r="B40" s="8">
        <f>SUBTOTAL(3,INDEX(hacktabell[Namn],1):hacktabell[[#This Row],[Namn]])</f>
        <v>35</v>
      </c>
      <c r="C40" s="8" t="s">
        <v>19</v>
      </c>
      <c r="D40" s="8" t="s">
        <v>3</v>
      </c>
      <c r="E40" s="8">
        <v>5</v>
      </c>
    </row>
    <row r="41" spans="2:5" x14ac:dyDescent="0.3">
      <c r="B41" s="8">
        <f>SUBTOTAL(3,INDEX(hacktabell[Namn],1):hacktabell[[#This Row],[Namn]])</f>
        <v>36</v>
      </c>
      <c r="C41" s="8" t="s">
        <v>18</v>
      </c>
      <c r="D41" s="8" t="s">
        <v>0</v>
      </c>
      <c r="E41" s="8">
        <v>31</v>
      </c>
    </row>
    <row r="42" spans="2:5" x14ac:dyDescent="0.3">
      <c r="B42" s="8">
        <f>SUBTOTAL(3,INDEX(hacktabell[Namn],1):hacktabell[[#This Row],[Namn]])</f>
        <v>37</v>
      </c>
      <c r="C42" s="8" t="s">
        <v>18</v>
      </c>
      <c r="D42" s="8" t="s">
        <v>4</v>
      </c>
      <c r="E42" s="8">
        <v>3</v>
      </c>
    </row>
    <row r="43" spans="2:5" x14ac:dyDescent="0.3">
      <c r="B43" s="8">
        <f>SUBTOTAL(3,INDEX(hacktabell[Namn],1):hacktabell[[#This Row],[Namn]])</f>
        <v>38</v>
      </c>
      <c r="C43" s="8" t="s">
        <v>19</v>
      </c>
      <c r="D43" s="8" t="s">
        <v>4</v>
      </c>
      <c r="E43" s="8">
        <v>7</v>
      </c>
    </row>
    <row r="44" spans="2:5" x14ac:dyDescent="0.3">
      <c r="B44" s="8">
        <f>SUBTOTAL(3,INDEX(hacktabell[Namn],1):hacktabell[[#This Row],[Namn]])</f>
        <v>39</v>
      </c>
      <c r="C44" s="8" t="s">
        <v>21</v>
      </c>
      <c r="D44" s="8" t="s">
        <v>4</v>
      </c>
      <c r="E44" s="8">
        <v>9</v>
      </c>
    </row>
    <row r="45" spans="2:5" x14ac:dyDescent="0.3">
      <c r="B45" s="8">
        <f>SUBTOTAL(3,INDEX(hacktabell[Namn],1):hacktabell[[#This Row],[Namn]])</f>
        <v>40</v>
      </c>
      <c r="C45" s="8" t="s">
        <v>16</v>
      </c>
      <c r="D45" s="8" t="s">
        <v>1</v>
      </c>
      <c r="E45" s="8">
        <v>36</v>
      </c>
    </row>
    <row r="46" spans="2:5" x14ac:dyDescent="0.3">
      <c r="B46" s="8">
        <f>SUBTOTAL(3,INDEX(hacktabell[Namn],1):hacktabell[[#This Row],[Namn]])</f>
        <v>41</v>
      </c>
      <c r="C46" s="8" t="s">
        <v>20</v>
      </c>
      <c r="D46" s="8" t="s">
        <v>0</v>
      </c>
      <c r="E46" s="8">
        <v>27</v>
      </c>
    </row>
    <row r="47" spans="2:5" x14ac:dyDescent="0.3">
      <c r="B47" s="8">
        <f>SUBTOTAL(3,INDEX(hacktabell[Namn],1):hacktabell[[#This Row],[Namn]])</f>
        <v>42</v>
      </c>
      <c r="C47" s="8" t="s">
        <v>19</v>
      </c>
      <c r="D47" s="8" t="s">
        <v>2</v>
      </c>
      <c r="E47" s="8">
        <v>1</v>
      </c>
    </row>
    <row r="48" spans="2:5" x14ac:dyDescent="0.3">
      <c r="B48" s="8">
        <f>SUBTOTAL(3,INDEX(hacktabell[Namn],1):hacktabell[[#This Row],[Namn]])</f>
        <v>43</v>
      </c>
      <c r="C48" s="8" t="s">
        <v>21</v>
      </c>
      <c r="D48" s="8" t="s">
        <v>1</v>
      </c>
      <c r="E48" s="8">
        <v>31</v>
      </c>
    </row>
    <row r="49" spans="2:5" x14ac:dyDescent="0.3">
      <c r="B49" s="8">
        <f>SUBTOTAL(3,INDEX(hacktabell[Namn],1):hacktabell[[#This Row],[Namn]])</f>
        <v>44</v>
      </c>
      <c r="C49" s="8" t="s">
        <v>19</v>
      </c>
      <c r="D49" s="8" t="s">
        <v>0</v>
      </c>
      <c r="E49" s="8">
        <v>10</v>
      </c>
    </row>
    <row r="50" spans="2:5" x14ac:dyDescent="0.3">
      <c r="B50" s="8">
        <f>SUBTOTAL(3,INDEX(hacktabell[Namn],1):hacktabell[[#This Row],[Namn]])</f>
        <v>45</v>
      </c>
      <c r="C50" s="8" t="s">
        <v>20</v>
      </c>
      <c r="D50" s="8" t="s">
        <v>2</v>
      </c>
      <c r="E50" s="8">
        <v>27</v>
      </c>
    </row>
    <row r="51" spans="2:5" x14ac:dyDescent="0.3">
      <c r="B51" s="8">
        <f>SUBTOTAL(3,INDEX(hacktabell[Namn],1):hacktabell[[#This Row],[Namn]])</f>
        <v>46</v>
      </c>
      <c r="C51" s="8" t="s">
        <v>16</v>
      </c>
      <c r="D51" s="8" t="s">
        <v>3</v>
      </c>
      <c r="E51" s="8">
        <v>2</v>
      </c>
    </row>
    <row r="52" spans="2:5" x14ac:dyDescent="0.3">
      <c r="B52" s="8">
        <f>SUBTOTAL(3,INDEX(hacktabell[Namn],1):hacktabell[[#This Row],[Namn]])</f>
        <v>47</v>
      </c>
      <c r="C52" s="8" t="s">
        <v>16</v>
      </c>
      <c r="D52" s="8" t="s">
        <v>3</v>
      </c>
      <c r="E52" s="8">
        <v>27</v>
      </c>
    </row>
    <row r="53" spans="2:5" x14ac:dyDescent="0.3">
      <c r="B53" s="8">
        <f>SUBTOTAL(3,INDEX(hacktabell[Namn],1):hacktabell[[#This Row],[Namn]])</f>
        <v>48</v>
      </c>
      <c r="C53" s="8" t="s">
        <v>16</v>
      </c>
      <c r="D53" s="8" t="s">
        <v>4</v>
      </c>
      <c r="E53" s="8">
        <v>13</v>
      </c>
    </row>
    <row r="54" spans="2:5" x14ac:dyDescent="0.3">
      <c r="B54" s="8">
        <f>SUBTOTAL(3,INDEX(hacktabell[Namn],1):hacktabell[[#This Row],[Namn]])</f>
        <v>49</v>
      </c>
      <c r="C54" s="8" t="s">
        <v>21</v>
      </c>
      <c r="D54" s="8" t="s">
        <v>2</v>
      </c>
      <c r="E54" s="8">
        <v>34</v>
      </c>
    </row>
    <row r="55" spans="2:5" x14ac:dyDescent="0.3">
      <c r="B55" s="8">
        <f>SUBTOTAL(3,INDEX(hacktabell[Namn],1):hacktabell[[#This Row],[Namn]])</f>
        <v>50</v>
      </c>
      <c r="C55" s="8" t="s">
        <v>17</v>
      </c>
      <c r="D55" s="8" t="s">
        <v>2</v>
      </c>
      <c r="E55" s="8">
        <v>18</v>
      </c>
    </row>
    <row r="56" spans="2:5" x14ac:dyDescent="0.3">
      <c r="B56" s="8">
        <f>SUBTOTAL(3,INDEX(hacktabell[Namn],1):hacktabell[[#This Row],[Namn]])</f>
        <v>51</v>
      </c>
      <c r="C56" s="8" t="s">
        <v>17</v>
      </c>
      <c r="D56" s="8" t="s">
        <v>2</v>
      </c>
      <c r="E56" s="8">
        <v>4</v>
      </c>
    </row>
    <row r="57" spans="2:5" x14ac:dyDescent="0.3">
      <c r="B57" s="8">
        <f>SUBTOTAL(3,INDEX(hacktabell[Namn],1):hacktabell[[#This Row],[Namn]])</f>
        <v>52</v>
      </c>
      <c r="C57" s="8" t="s">
        <v>16</v>
      </c>
      <c r="D57" s="8" t="s">
        <v>2</v>
      </c>
      <c r="E57" s="8">
        <v>19</v>
      </c>
    </row>
    <row r="58" spans="2:5" x14ac:dyDescent="0.3">
      <c r="B58" s="8">
        <f>SUBTOTAL(3,INDEX(hacktabell[Namn],1):hacktabell[[#This Row],[Namn]])</f>
        <v>53</v>
      </c>
      <c r="C58" s="8" t="s">
        <v>17</v>
      </c>
      <c r="D58" s="8" t="s">
        <v>2</v>
      </c>
      <c r="E58" s="8">
        <v>34</v>
      </c>
    </row>
    <row r="59" spans="2:5" x14ac:dyDescent="0.3">
      <c r="B59" s="8">
        <f>SUBTOTAL(3,INDEX(hacktabell[Namn],1):hacktabell[[#This Row],[Namn]])</f>
        <v>54</v>
      </c>
      <c r="C59" s="8" t="s">
        <v>20</v>
      </c>
      <c r="D59" s="8" t="s">
        <v>2</v>
      </c>
      <c r="E59" s="8">
        <v>13</v>
      </c>
    </row>
    <row r="60" spans="2:5" x14ac:dyDescent="0.3">
      <c r="B60" s="8">
        <f>SUBTOTAL(3,INDEX(hacktabell[Namn],1):hacktabell[[#This Row],[Namn]])</f>
        <v>55</v>
      </c>
      <c r="C60" s="8" t="s">
        <v>17</v>
      </c>
      <c r="D60" s="8" t="s">
        <v>1</v>
      </c>
      <c r="E60" s="8">
        <v>36</v>
      </c>
    </row>
    <row r="61" spans="2:5" x14ac:dyDescent="0.3">
      <c r="B61" s="8">
        <f>SUBTOTAL(3,INDEX(hacktabell[Namn],1):hacktabell[[#This Row],[Namn]])</f>
        <v>56</v>
      </c>
      <c r="C61" s="8" t="s">
        <v>20</v>
      </c>
      <c r="D61" s="8" t="s">
        <v>4</v>
      </c>
      <c r="E61" s="8">
        <v>13</v>
      </c>
    </row>
    <row r="62" spans="2:5" x14ac:dyDescent="0.3">
      <c r="B62" s="8">
        <f>SUBTOTAL(3,INDEX(hacktabell[Namn],1):hacktabell[[#This Row],[Namn]])</f>
        <v>57</v>
      </c>
      <c r="C62" s="8" t="s">
        <v>18</v>
      </c>
      <c r="D62" s="8" t="s">
        <v>4</v>
      </c>
      <c r="E62" s="8">
        <v>27</v>
      </c>
    </row>
    <row r="63" spans="2:5" x14ac:dyDescent="0.3">
      <c r="B63" s="8">
        <f>SUBTOTAL(3,INDEX(hacktabell[Namn],1):hacktabell[[#This Row],[Namn]])</f>
        <v>58</v>
      </c>
      <c r="C63" s="8" t="s">
        <v>17</v>
      </c>
      <c r="D63" s="8" t="s">
        <v>3</v>
      </c>
      <c r="E63" s="8">
        <v>32</v>
      </c>
    </row>
    <row r="64" spans="2:5" x14ac:dyDescent="0.3">
      <c r="B64" s="8">
        <f>SUBTOTAL(3,INDEX(hacktabell[Namn],1):hacktabell[[#This Row],[Namn]])</f>
        <v>59</v>
      </c>
      <c r="C64" s="8" t="s">
        <v>18</v>
      </c>
      <c r="D64" s="8" t="s">
        <v>2</v>
      </c>
      <c r="E64" s="8">
        <v>13</v>
      </c>
    </row>
    <row r="65" spans="2:5" x14ac:dyDescent="0.3">
      <c r="B65" s="8">
        <f>SUBTOTAL(3,INDEX(hacktabell[Namn],1):hacktabell[[#This Row],[Namn]])</f>
        <v>60</v>
      </c>
      <c r="C65" s="8" t="s">
        <v>16</v>
      </c>
      <c r="D65" s="8" t="s">
        <v>4</v>
      </c>
      <c r="E65" s="8">
        <v>13</v>
      </c>
    </row>
    <row r="66" spans="2:5" x14ac:dyDescent="0.3">
      <c r="B66" s="8">
        <f>SUBTOTAL(3,INDEX(hacktabell[Namn],1):hacktabell[[#This Row],[Namn]])</f>
        <v>61</v>
      </c>
      <c r="C66" s="8" t="s">
        <v>16</v>
      </c>
      <c r="D66" s="8" t="s">
        <v>2</v>
      </c>
      <c r="E66" s="8">
        <v>38</v>
      </c>
    </row>
    <row r="67" spans="2:5" x14ac:dyDescent="0.3">
      <c r="B67" s="8">
        <f>SUBTOTAL(3,INDEX(hacktabell[Namn],1):hacktabell[[#This Row],[Namn]])</f>
        <v>62</v>
      </c>
      <c r="C67" s="8" t="s">
        <v>19</v>
      </c>
      <c r="D67" s="8" t="s">
        <v>1</v>
      </c>
      <c r="E67" s="8">
        <v>29</v>
      </c>
    </row>
    <row r="68" spans="2:5" x14ac:dyDescent="0.3">
      <c r="B68" s="8">
        <f>SUBTOTAL(3,INDEX(hacktabell[Namn],1):hacktabell[[#This Row],[Namn]])</f>
        <v>63</v>
      </c>
      <c r="C68" s="8" t="s">
        <v>17</v>
      </c>
      <c r="D68" s="8" t="s">
        <v>2</v>
      </c>
      <c r="E68" s="8">
        <v>32</v>
      </c>
    </row>
    <row r="69" spans="2:5" x14ac:dyDescent="0.3">
      <c r="B69" s="8">
        <f>SUBTOTAL(3,INDEX(hacktabell[Namn],1):hacktabell[[#This Row],[Namn]])</f>
        <v>64</v>
      </c>
      <c r="C69" s="8" t="s">
        <v>21</v>
      </c>
      <c r="D69" s="8" t="s">
        <v>0</v>
      </c>
      <c r="E69" s="8">
        <v>26</v>
      </c>
    </row>
    <row r="70" spans="2:5" x14ac:dyDescent="0.3">
      <c r="B70" s="8">
        <f>SUBTOTAL(3,INDEX(hacktabell[Namn],1):hacktabell[[#This Row],[Namn]])</f>
        <v>65</v>
      </c>
      <c r="C70" s="8" t="s">
        <v>20</v>
      </c>
      <c r="D70" s="8" t="s">
        <v>1</v>
      </c>
      <c r="E70" s="8">
        <v>10</v>
      </c>
    </row>
    <row r="71" spans="2:5" x14ac:dyDescent="0.3">
      <c r="B71" s="8">
        <f>SUBTOTAL(3,INDEX(hacktabell[Namn],1):hacktabell[[#This Row],[Namn]])</f>
        <v>66</v>
      </c>
      <c r="C71" s="8" t="s">
        <v>20</v>
      </c>
      <c r="D71" s="8" t="s">
        <v>3</v>
      </c>
      <c r="E71" s="8">
        <v>16</v>
      </c>
    </row>
    <row r="72" spans="2:5" x14ac:dyDescent="0.3">
      <c r="B72" s="8">
        <f>SUBTOTAL(3,INDEX(hacktabell[Namn],1):hacktabell[[#This Row],[Namn]])</f>
        <v>67</v>
      </c>
      <c r="C72" s="8" t="s">
        <v>20</v>
      </c>
      <c r="D72" s="8" t="s">
        <v>0</v>
      </c>
      <c r="E72" s="8">
        <v>31</v>
      </c>
    </row>
    <row r="73" spans="2:5" x14ac:dyDescent="0.3">
      <c r="B73" s="8">
        <f>SUBTOTAL(3,INDEX(hacktabell[Namn],1):hacktabell[[#This Row],[Namn]])</f>
        <v>68</v>
      </c>
      <c r="C73" s="8" t="s">
        <v>19</v>
      </c>
      <c r="D73" s="8" t="s">
        <v>0</v>
      </c>
      <c r="E73" s="8">
        <v>25</v>
      </c>
    </row>
    <row r="74" spans="2:5" x14ac:dyDescent="0.3">
      <c r="B74" s="8">
        <f>SUBTOTAL(3,INDEX(hacktabell[Namn],1):hacktabell[[#This Row],[Namn]])</f>
        <v>69</v>
      </c>
      <c r="C74" s="8" t="s">
        <v>17</v>
      </c>
      <c r="D74" s="8" t="s">
        <v>1</v>
      </c>
      <c r="E74" s="8">
        <v>3</v>
      </c>
    </row>
    <row r="75" spans="2:5" x14ac:dyDescent="0.3">
      <c r="B75" s="8">
        <f>SUBTOTAL(3,INDEX(hacktabell[Namn],1):hacktabell[[#This Row],[Namn]])</f>
        <v>70</v>
      </c>
      <c r="C75" s="8" t="s">
        <v>18</v>
      </c>
      <c r="D75" s="8" t="s">
        <v>0</v>
      </c>
      <c r="E75" s="8">
        <v>26</v>
      </c>
    </row>
    <row r="76" spans="2:5" x14ac:dyDescent="0.3">
      <c r="B76" s="8">
        <f>SUBTOTAL(3,INDEX(hacktabell[Namn],1):hacktabell[[#This Row],[Namn]])</f>
        <v>71</v>
      </c>
      <c r="C76" s="8" t="s">
        <v>20</v>
      </c>
      <c r="D76" s="8" t="s">
        <v>0</v>
      </c>
      <c r="E76" s="8">
        <v>1</v>
      </c>
    </row>
    <row r="77" spans="2:5" x14ac:dyDescent="0.3">
      <c r="B77" s="8">
        <f>SUBTOTAL(3,INDEX(hacktabell[Namn],1):hacktabell[[#This Row],[Namn]])</f>
        <v>72</v>
      </c>
      <c r="C77" s="8" t="s">
        <v>16</v>
      </c>
      <c r="D77" s="8" t="s">
        <v>3</v>
      </c>
      <c r="E77" s="8">
        <v>7</v>
      </c>
    </row>
    <row r="78" spans="2:5" x14ac:dyDescent="0.3">
      <c r="B78" s="8">
        <f>SUBTOTAL(3,INDEX(hacktabell[Namn],1):hacktabell[[#This Row],[Namn]])</f>
        <v>73</v>
      </c>
      <c r="C78" s="8" t="s">
        <v>18</v>
      </c>
      <c r="D78" s="8" t="s">
        <v>2</v>
      </c>
      <c r="E78" s="8">
        <v>7</v>
      </c>
    </row>
    <row r="79" spans="2:5" x14ac:dyDescent="0.3">
      <c r="B79" s="8">
        <f>SUBTOTAL(3,INDEX(hacktabell[Namn],1):hacktabell[[#This Row],[Namn]])</f>
        <v>74</v>
      </c>
      <c r="C79" s="8" t="s">
        <v>19</v>
      </c>
      <c r="D79" s="8" t="s">
        <v>2</v>
      </c>
      <c r="E79" s="8">
        <v>10</v>
      </c>
    </row>
    <row r="80" spans="2:5" x14ac:dyDescent="0.3">
      <c r="B80" s="8">
        <f>SUBTOTAL(3,INDEX(hacktabell[Namn],1):hacktabell[[#This Row],[Namn]])</f>
        <v>75</v>
      </c>
      <c r="C80" s="8" t="s">
        <v>17</v>
      </c>
      <c r="D80" s="8" t="s">
        <v>3</v>
      </c>
      <c r="E80" s="8">
        <v>2</v>
      </c>
    </row>
    <row r="81" spans="2:5" x14ac:dyDescent="0.3">
      <c r="B81" s="8">
        <f>SUBTOTAL(3,INDEX(hacktabell[Namn],1):hacktabell[[#This Row],[Namn]])</f>
        <v>76</v>
      </c>
      <c r="C81" s="8" t="s">
        <v>18</v>
      </c>
      <c r="D81" s="8" t="s">
        <v>2</v>
      </c>
      <c r="E81" s="8">
        <v>35</v>
      </c>
    </row>
    <row r="82" spans="2:5" x14ac:dyDescent="0.3">
      <c r="B82" s="8">
        <f>SUBTOTAL(3,INDEX(hacktabell[Namn],1):hacktabell[[#This Row],[Namn]])</f>
        <v>77</v>
      </c>
      <c r="C82" s="8" t="s">
        <v>18</v>
      </c>
      <c r="D82" s="8" t="s">
        <v>1</v>
      </c>
      <c r="E82" s="8">
        <v>23</v>
      </c>
    </row>
    <row r="83" spans="2:5" x14ac:dyDescent="0.3">
      <c r="B83" s="8">
        <f>SUBTOTAL(3,INDEX(hacktabell[Namn],1):hacktabell[[#This Row],[Namn]])</f>
        <v>78</v>
      </c>
      <c r="C83" s="8" t="s">
        <v>21</v>
      </c>
      <c r="D83" s="8" t="s">
        <v>4</v>
      </c>
      <c r="E83" s="8">
        <v>10</v>
      </c>
    </row>
    <row r="84" spans="2:5" x14ac:dyDescent="0.3">
      <c r="B84" s="8">
        <f>SUBTOTAL(3,INDEX(hacktabell[Namn],1):hacktabell[[#This Row],[Namn]])</f>
        <v>79</v>
      </c>
      <c r="C84" s="8" t="s">
        <v>17</v>
      </c>
      <c r="D84" s="8" t="s">
        <v>0</v>
      </c>
      <c r="E84" s="8">
        <v>22</v>
      </c>
    </row>
    <row r="85" spans="2:5" x14ac:dyDescent="0.3">
      <c r="B85" s="8">
        <f>SUBTOTAL(3,INDEX(hacktabell[Namn],1):hacktabell[[#This Row],[Namn]])</f>
        <v>80</v>
      </c>
      <c r="C85" s="8" t="s">
        <v>20</v>
      </c>
      <c r="D85" s="8" t="s">
        <v>2</v>
      </c>
      <c r="E85" s="8">
        <v>18</v>
      </c>
    </row>
    <row r="86" spans="2:5" x14ac:dyDescent="0.3">
      <c r="B86" s="8">
        <f>SUBTOTAL(3,INDEX(hacktabell[Namn],1):hacktabell[[#This Row],[Namn]])</f>
        <v>81</v>
      </c>
      <c r="C86" s="8" t="s">
        <v>17</v>
      </c>
      <c r="D86" s="8" t="s">
        <v>3</v>
      </c>
      <c r="E86" s="8">
        <v>11</v>
      </c>
    </row>
    <row r="87" spans="2:5" x14ac:dyDescent="0.3">
      <c r="B87" s="8">
        <f>SUBTOTAL(3,INDEX(hacktabell[Namn],1):hacktabell[[#This Row],[Namn]])</f>
        <v>82</v>
      </c>
      <c r="C87" s="8" t="s">
        <v>16</v>
      </c>
      <c r="D87" s="8" t="s">
        <v>1</v>
      </c>
      <c r="E87" s="8">
        <v>34</v>
      </c>
    </row>
    <row r="88" spans="2:5" x14ac:dyDescent="0.3">
      <c r="B88" s="8">
        <f>SUBTOTAL(3,INDEX(hacktabell[Namn],1):hacktabell[[#This Row],[Namn]])</f>
        <v>83</v>
      </c>
      <c r="C88" s="8" t="s">
        <v>21</v>
      </c>
      <c r="D88" s="8" t="s">
        <v>3</v>
      </c>
      <c r="E88" s="8">
        <v>11</v>
      </c>
    </row>
    <row r="89" spans="2:5" x14ac:dyDescent="0.3">
      <c r="B89" s="8">
        <f>SUBTOTAL(3,INDEX(hacktabell[Namn],1):hacktabell[[#This Row],[Namn]])</f>
        <v>84</v>
      </c>
      <c r="C89" s="8" t="s">
        <v>19</v>
      </c>
      <c r="D89" s="8" t="s">
        <v>4</v>
      </c>
      <c r="E89" s="8">
        <v>23</v>
      </c>
    </row>
    <row r="90" spans="2:5" x14ac:dyDescent="0.3">
      <c r="B90" s="8">
        <f>SUBTOTAL(3,INDEX(hacktabell[Namn],1):hacktabell[[#This Row],[Namn]])</f>
        <v>85</v>
      </c>
      <c r="C90" s="8" t="s">
        <v>17</v>
      </c>
      <c r="D90" s="8" t="s">
        <v>3</v>
      </c>
      <c r="E90" s="8">
        <v>22</v>
      </c>
    </row>
    <row r="91" spans="2:5" x14ac:dyDescent="0.3">
      <c r="B91" s="8">
        <f>SUBTOTAL(3,INDEX(hacktabell[Namn],1):hacktabell[[#This Row],[Namn]])</f>
        <v>86</v>
      </c>
      <c r="C91" s="8" t="s">
        <v>16</v>
      </c>
      <c r="D91" s="8" t="s">
        <v>4</v>
      </c>
      <c r="E91" s="8">
        <v>15</v>
      </c>
    </row>
    <row r="92" spans="2:5" x14ac:dyDescent="0.3">
      <c r="B92" s="8">
        <f>SUBTOTAL(3,INDEX(hacktabell[Namn],1):hacktabell[[#This Row],[Namn]])</f>
        <v>87</v>
      </c>
      <c r="C92" s="8" t="s">
        <v>16</v>
      </c>
      <c r="D92" s="8" t="s">
        <v>4</v>
      </c>
      <c r="E92" s="8">
        <v>12</v>
      </c>
    </row>
    <row r="93" spans="2:5" x14ac:dyDescent="0.3">
      <c r="B93" s="8">
        <f>SUBTOTAL(3,INDEX(hacktabell[Namn],1):hacktabell[[#This Row],[Namn]])</f>
        <v>88</v>
      </c>
      <c r="C93" s="8" t="s">
        <v>20</v>
      </c>
      <c r="D93" s="8" t="s">
        <v>0</v>
      </c>
      <c r="E93" s="8">
        <v>32</v>
      </c>
    </row>
    <row r="94" spans="2:5" x14ac:dyDescent="0.3">
      <c r="B94" s="8">
        <f>SUBTOTAL(3,INDEX(hacktabell[Namn],1):hacktabell[[#This Row],[Namn]])</f>
        <v>89</v>
      </c>
      <c r="C94" s="8" t="s">
        <v>16</v>
      </c>
      <c r="D94" s="8" t="s">
        <v>3</v>
      </c>
      <c r="E94" s="8">
        <v>17</v>
      </c>
    </row>
    <row r="95" spans="2:5" x14ac:dyDescent="0.3">
      <c r="B95" s="8">
        <f>SUBTOTAL(3,INDEX(hacktabell[Namn],1):hacktabell[[#This Row],[Namn]])</f>
        <v>90</v>
      </c>
      <c r="C95" s="8" t="s">
        <v>20</v>
      </c>
      <c r="D95" s="8" t="s">
        <v>3</v>
      </c>
      <c r="E95" s="8">
        <v>8</v>
      </c>
    </row>
    <row r="96" spans="2:5" x14ac:dyDescent="0.3">
      <c r="B96" s="8">
        <f>SUBTOTAL(3,INDEX(hacktabell[Namn],1):hacktabell[[#This Row],[Namn]])</f>
        <v>91</v>
      </c>
      <c r="C96" s="8" t="s">
        <v>19</v>
      </c>
      <c r="D96" s="8" t="s">
        <v>0</v>
      </c>
      <c r="E96" s="8">
        <v>29</v>
      </c>
    </row>
    <row r="97" spans="2:5" x14ac:dyDescent="0.3">
      <c r="B97" s="8">
        <f>SUBTOTAL(3,INDEX(hacktabell[Namn],1):hacktabell[[#This Row],[Namn]])</f>
        <v>92</v>
      </c>
      <c r="C97" s="8" t="s">
        <v>16</v>
      </c>
      <c r="D97" s="8" t="s">
        <v>2</v>
      </c>
      <c r="E97" s="8">
        <v>26</v>
      </c>
    </row>
    <row r="98" spans="2:5" x14ac:dyDescent="0.3">
      <c r="B98" s="8">
        <f>SUBTOTAL(3,INDEX(hacktabell[Namn],1):hacktabell[[#This Row],[Namn]])</f>
        <v>93</v>
      </c>
      <c r="C98" s="8" t="s">
        <v>16</v>
      </c>
      <c r="D98" s="8" t="s">
        <v>3</v>
      </c>
      <c r="E98" s="8">
        <v>6</v>
      </c>
    </row>
    <row r="99" spans="2:5" x14ac:dyDescent="0.3">
      <c r="B99" s="8">
        <f>SUBTOTAL(3,INDEX(hacktabell[Namn],1):hacktabell[[#This Row],[Namn]])</f>
        <v>94</v>
      </c>
      <c r="C99" s="8" t="s">
        <v>21</v>
      </c>
      <c r="D99" s="8" t="s">
        <v>0</v>
      </c>
      <c r="E99" s="8">
        <v>1</v>
      </c>
    </row>
    <row r="100" spans="2:5" x14ac:dyDescent="0.3">
      <c r="B100" s="8">
        <f>SUBTOTAL(3,INDEX(hacktabell[Namn],1):hacktabell[[#This Row],[Namn]])</f>
        <v>95</v>
      </c>
      <c r="C100" s="8" t="s">
        <v>16</v>
      </c>
      <c r="D100" s="8" t="s">
        <v>4</v>
      </c>
      <c r="E100" s="8">
        <v>40</v>
      </c>
    </row>
    <row r="101" spans="2:5" x14ac:dyDescent="0.3">
      <c r="B101" s="8">
        <f>SUBTOTAL(3,INDEX(hacktabell[Namn],1):hacktabell[[#This Row],[Namn]])</f>
        <v>96</v>
      </c>
      <c r="C101" s="8" t="s">
        <v>16</v>
      </c>
      <c r="D101" s="8" t="s">
        <v>4</v>
      </c>
      <c r="E101" s="8">
        <v>22</v>
      </c>
    </row>
    <row r="102" spans="2:5" x14ac:dyDescent="0.3">
      <c r="B102" s="8">
        <f>SUBTOTAL(3,INDEX(hacktabell[Namn],1):hacktabell[[#This Row],[Namn]])</f>
        <v>97</v>
      </c>
      <c r="C102" s="8" t="s">
        <v>17</v>
      </c>
      <c r="D102" s="8" t="s">
        <v>4</v>
      </c>
      <c r="E102" s="8">
        <v>5</v>
      </c>
    </row>
    <row r="103" spans="2:5" x14ac:dyDescent="0.3">
      <c r="B103" s="8">
        <f>SUBTOTAL(3,INDEX(hacktabell[Namn],1):hacktabell[[#This Row],[Namn]])</f>
        <v>98</v>
      </c>
      <c r="C103" s="8" t="s">
        <v>20</v>
      </c>
      <c r="D103" s="8" t="s">
        <v>2</v>
      </c>
      <c r="E103" s="8">
        <v>31</v>
      </c>
    </row>
    <row r="104" spans="2:5" x14ac:dyDescent="0.3">
      <c r="B104" s="8">
        <f>SUBTOTAL(3,INDEX(hacktabell[Namn],1):hacktabell[[#This Row],[Namn]])</f>
        <v>99</v>
      </c>
      <c r="C104" s="8" t="s">
        <v>21</v>
      </c>
      <c r="D104" s="8" t="s">
        <v>1</v>
      </c>
      <c r="E104" s="8">
        <v>24</v>
      </c>
    </row>
    <row r="105" spans="2:5" x14ac:dyDescent="0.3">
      <c r="B105" s="8">
        <f>SUBTOTAL(3,INDEX(hacktabell[Namn],1):hacktabell[[#This Row],[Namn]])</f>
        <v>100</v>
      </c>
      <c r="C105" s="8" t="s">
        <v>18</v>
      </c>
      <c r="D105" s="8" t="s">
        <v>2</v>
      </c>
      <c r="E105" s="8">
        <v>37</v>
      </c>
    </row>
    <row r="106" spans="2:5" x14ac:dyDescent="0.3">
      <c r="B106" s="8">
        <f>SUBTOTAL(3,INDEX(hacktabell[Namn],1):hacktabell[[#This Row],[Namn]])</f>
        <v>101</v>
      </c>
      <c r="C106" s="8" t="s">
        <v>17</v>
      </c>
      <c r="D106" s="8" t="s">
        <v>0</v>
      </c>
      <c r="E106" s="8">
        <v>4</v>
      </c>
    </row>
    <row r="107" spans="2:5" x14ac:dyDescent="0.3">
      <c r="B107" s="8">
        <f>SUBTOTAL(3,INDEX(hacktabell[Namn],1):hacktabell[[#This Row],[Namn]])</f>
        <v>102</v>
      </c>
      <c r="C107" s="8" t="s">
        <v>19</v>
      </c>
      <c r="D107" s="8" t="s">
        <v>0</v>
      </c>
      <c r="E107" s="8">
        <v>16</v>
      </c>
    </row>
    <row r="108" spans="2:5" x14ac:dyDescent="0.3">
      <c r="B108" s="8">
        <f>SUBTOTAL(3,INDEX(hacktabell[Namn],1):hacktabell[[#This Row],[Namn]])</f>
        <v>103</v>
      </c>
      <c r="C108" s="8" t="s">
        <v>19</v>
      </c>
      <c r="D108" s="8" t="s">
        <v>2</v>
      </c>
      <c r="E108" s="8">
        <v>24</v>
      </c>
    </row>
    <row r="109" spans="2:5" x14ac:dyDescent="0.3">
      <c r="B109" s="8">
        <f>SUBTOTAL(3,INDEX(hacktabell[Namn],1):hacktabell[[#This Row],[Namn]])</f>
        <v>104</v>
      </c>
      <c r="C109" s="8" t="s">
        <v>18</v>
      </c>
      <c r="D109" s="8" t="s">
        <v>0</v>
      </c>
      <c r="E109" s="8">
        <v>20</v>
      </c>
    </row>
    <row r="110" spans="2:5" x14ac:dyDescent="0.3">
      <c r="B110" s="8">
        <f>SUBTOTAL(3,INDEX(hacktabell[Namn],1):hacktabell[[#This Row],[Namn]])</f>
        <v>105</v>
      </c>
      <c r="C110" s="8" t="s">
        <v>16</v>
      </c>
      <c r="D110" s="8" t="s">
        <v>4</v>
      </c>
      <c r="E110" s="8">
        <v>7</v>
      </c>
    </row>
    <row r="111" spans="2:5" x14ac:dyDescent="0.3">
      <c r="B111" s="8">
        <f>SUBTOTAL(3,INDEX(hacktabell[Namn],1):hacktabell[[#This Row],[Namn]])</f>
        <v>106</v>
      </c>
      <c r="C111" s="8" t="s">
        <v>17</v>
      </c>
      <c r="D111" s="8" t="s">
        <v>4</v>
      </c>
      <c r="E111" s="8">
        <v>13</v>
      </c>
    </row>
    <row r="112" spans="2:5" x14ac:dyDescent="0.3">
      <c r="B112" s="8">
        <f>SUBTOTAL(3,INDEX(hacktabell[Namn],1):hacktabell[[#This Row],[Namn]])</f>
        <v>107</v>
      </c>
      <c r="C112" s="8" t="s">
        <v>16</v>
      </c>
      <c r="D112" s="8" t="s">
        <v>2</v>
      </c>
      <c r="E112" s="8">
        <v>22</v>
      </c>
    </row>
    <row r="113" spans="2:5" x14ac:dyDescent="0.3">
      <c r="B113" s="8">
        <f>SUBTOTAL(3,INDEX(hacktabell[Namn],1):hacktabell[[#This Row],[Namn]])</f>
        <v>108</v>
      </c>
      <c r="C113" s="8" t="s">
        <v>17</v>
      </c>
      <c r="D113" s="8" t="s">
        <v>0</v>
      </c>
      <c r="E113" s="8">
        <v>40</v>
      </c>
    </row>
    <row r="114" spans="2:5" x14ac:dyDescent="0.3">
      <c r="B114" s="8">
        <f>SUBTOTAL(3,INDEX(hacktabell[Namn],1):hacktabell[[#This Row],[Namn]])</f>
        <v>109</v>
      </c>
      <c r="C114" s="8" t="s">
        <v>19</v>
      </c>
      <c r="D114" s="8" t="s">
        <v>4</v>
      </c>
      <c r="E114" s="8">
        <v>5</v>
      </c>
    </row>
    <row r="115" spans="2:5" x14ac:dyDescent="0.3">
      <c r="B115" s="8">
        <f>SUBTOTAL(3,INDEX(hacktabell[Namn],1):hacktabell[[#This Row],[Namn]])</f>
        <v>110</v>
      </c>
      <c r="C115" s="8" t="s">
        <v>18</v>
      </c>
      <c r="D115" s="8" t="s">
        <v>3</v>
      </c>
      <c r="E115" s="8">
        <v>19</v>
      </c>
    </row>
    <row r="116" spans="2:5" x14ac:dyDescent="0.3">
      <c r="B116" s="8">
        <f>SUBTOTAL(3,INDEX(hacktabell[Namn],1):hacktabell[[#This Row],[Namn]])</f>
        <v>111</v>
      </c>
      <c r="C116" s="8" t="s">
        <v>16</v>
      </c>
      <c r="D116" s="8" t="s">
        <v>3</v>
      </c>
      <c r="E116" s="8">
        <v>26</v>
      </c>
    </row>
    <row r="117" spans="2:5" x14ac:dyDescent="0.3">
      <c r="B117" s="8">
        <f>SUBTOTAL(3,INDEX(hacktabell[Namn],1):hacktabell[[#This Row],[Namn]])</f>
        <v>112</v>
      </c>
      <c r="C117" s="8" t="s">
        <v>19</v>
      </c>
      <c r="D117" s="8" t="s">
        <v>2</v>
      </c>
      <c r="E117" s="8">
        <v>21</v>
      </c>
    </row>
    <row r="118" spans="2:5" x14ac:dyDescent="0.3">
      <c r="B118" s="8">
        <f>SUBTOTAL(3,INDEX(hacktabell[Namn],1):hacktabell[[#This Row],[Namn]])</f>
        <v>113</v>
      </c>
      <c r="C118" s="8" t="s">
        <v>19</v>
      </c>
      <c r="D118" s="8" t="s">
        <v>3</v>
      </c>
      <c r="E118" s="8">
        <v>21</v>
      </c>
    </row>
    <row r="119" spans="2:5" x14ac:dyDescent="0.3">
      <c r="B119" s="8">
        <f>SUBTOTAL(3,INDEX(hacktabell[Namn],1):hacktabell[[#This Row],[Namn]])</f>
        <v>114</v>
      </c>
      <c r="C119" s="8" t="s">
        <v>20</v>
      </c>
      <c r="D119" s="8" t="s">
        <v>3</v>
      </c>
      <c r="E119" s="8">
        <v>5</v>
      </c>
    </row>
    <row r="120" spans="2:5" x14ac:dyDescent="0.3">
      <c r="B120" s="8">
        <f>SUBTOTAL(3,INDEX(hacktabell[Namn],1):hacktabell[[#This Row],[Namn]])</f>
        <v>115</v>
      </c>
      <c r="C120" s="8" t="s">
        <v>18</v>
      </c>
      <c r="D120" s="8" t="s">
        <v>3</v>
      </c>
      <c r="E120" s="8">
        <v>7</v>
      </c>
    </row>
    <row r="121" spans="2:5" x14ac:dyDescent="0.3">
      <c r="B121" s="8">
        <f>SUBTOTAL(3,INDEX(hacktabell[Namn],1):hacktabell[[#This Row],[Namn]])</f>
        <v>116</v>
      </c>
      <c r="C121" s="8" t="s">
        <v>18</v>
      </c>
      <c r="D121" s="8" t="s">
        <v>1</v>
      </c>
      <c r="E121" s="8">
        <v>32</v>
      </c>
    </row>
    <row r="122" spans="2:5" x14ac:dyDescent="0.3">
      <c r="B122" s="8">
        <f>SUBTOTAL(3,INDEX(hacktabell[Namn],1):hacktabell[[#This Row],[Namn]])</f>
        <v>117</v>
      </c>
      <c r="C122" s="8" t="s">
        <v>19</v>
      </c>
      <c r="D122" s="8" t="s">
        <v>1</v>
      </c>
      <c r="E122" s="8">
        <v>29</v>
      </c>
    </row>
    <row r="123" spans="2:5" x14ac:dyDescent="0.3">
      <c r="B123" s="8">
        <f>SUBTOTAL(3,INDEX(hacktabell[Namn],1):hacktabell[[#This Row],[Namn]])</f>
        <v>118</v>
      </c>
      <c r="C123" s="8" t="s">
        <v>17</v>
      </c>
      <c r="D123" s="8" t="s">
        <v>4</v>
      </c>
      <c r="E123" s="8">
        <v>7</v>
      </c>
    </row>
    <row r="124" spans="2:5" x14ac:dyDescent="0.3">
      <c r="B124" s="8">
        <f>SUBTOTAL(3,INDEX(hacktabell[Namn],1):hacktabell[[#This Row],[Namn]])</f>
        <v>119</v>
      </c>
      <c r="C124" s="8" t="s">
        <v>18</v>
      </c>
      <c r="D124" s="8" t="s">
        <v>1</v>
      </c>
      <c r="E124" s="8">
        <v>25</v>
      </c>
    </row>
    <row r="125" spans="2:5" x14ac:dyDescent="0.3">
      <c r="B125" s="8">
        <f>SUBTOTAL(3,INDEX(hacktabell[Namn],1):hacktabell[[#This Row],[Namn]])</f>
        <v>120</v>
      </c>
      <c r="C125" s="8" t="s">
        <v>18</v>
      </c>
      <c r="D125" s="8" t="s">
        <v>1</v>
      </c>
      <c r="E125" s="8">
        <v>38</v>
      </c>
    </row>
    <row r="126" spans="2:5" x14ac:dyDescent="0.3">
      <c r="B126" s="8">
        <f>SUBTOTAL(3,INDEX(hacktabell[Namn],1):hacktabell[[#This Row],[Namn]])</f>
        <v>121</v>
      </c>
      <c r="C126" s="8" t="s">
        <v>19</v>
      </c>
      <c r="D126" s="8" t="s">
        <v>0</v>
      </c>
      <c r="E126" s="8">
        <v>1</v>
      </c>
    </row>
    <row r="127" spans="2:5" x14ac:dyDescent="0.3">
      <c r="B127" s="8">
        <f>SUBTOTAL(3,INDEX(hacktabell[Namn],1):hacktabell[[#This Row],[Namn]])</f>
        <v>122</v>
      </c>
      <c r="C127" s="8" t="s">
        <v>19</v>
      </c>
      <c r="D127" s="8" t="s">
        <v>1</v>
      </c>
      <c r="E127" s="8">
        <v>1</v>
      </c>
    </row>
    <row r="128" spans="2:5" x14ac:dyDescent="0.3">
      <c r="B128" s="8">
        <f>SUBTOTAL(3,INDEX(hacktabell[Namn],1):hacktabell[[#This Row],[Namn]])</f>
        <v>123</v>
      </c>
      <c r="C128" s="8" t="s">
        <v>19</v>
      </c>
      <c r="D128" s="8" t="s">
        <v>2</v>
      </c>
      <c r="E128" s="8">
        <v>36</v>
      </c>
    </row>
    <row r="129" spans="2:5" x14ac:dyDescent="0.3">
      <c r="B129" s="8">
        <f>SUBTOTAL(3,INDEX(hacktabell[Namn],1):hacktabell[[#This Row],[Namn]])</f>
        <v>124</v>
      </c>
      <c r="C129" s="8" t="s">
        <v>17</v>
      </c>
      <c r="D129" s="8" t="s">
        <v>2</v>
      </c>
      <c r="E129" s="8">
        <v>28</v>
      </c>
    </row>
    <row r="130" spans="2:5" x14ac:dyDescent="0.3">
      <c r="B130" s="8">
        <f>SUBTOTAL(3,INDEX(hacktabell[Namn],1):hacktabell[[#This Row],[Namn]])</f>
        <v>125</v>
      </c>
      <c r="C130" s="8" t="s">
        <v>16</v>
      </c>
      <c r="D130" s="8" t="s">
        <v>1</v>
      </c>
      <c r="E130" s="8">
        <v>30</v>
      </c>
    </row>
    <row r="131" spans="2:5" x14ac:dyDescent="0.3">
      <c r="B131" s="8">
        <f>SUBTOTAL(3,INDEX(hacktabell[Namn],1):hacktabell[[#This Row],[Namn]])</f>
        <v>126</v>
      </c>
      <c r="C131" s="8" t="s">
        <v>17</v>
      </c>
      <c r="D131" s="8" t="s">
        <v>4</v>
      </c>
      <c r="E131" s="8">
        <v>34</v>
      </c>
    </row>
    <row r="132" spans="2:5" x14ac:dyDescent="0.3">
      <c r="B132" s="8">
        <f>SUBTOTAL(3,INDEX(hacktabell[Namn],1):hacktabell[[#This Row],[Namn]])</f>
        <v>127</v>
      </c>
      <c r="C132" s="8" t="s">
        <v>21</v>
      </c>
      <c r="D132" s="8" t="s">
        <v>3</v>
      </c>
      <c r="E132" s="8">
        <v>28</v>
      </c>
    </row>
    <row r="133" spans="2:5" x14ac:dyDescent="0.3">
      <c r="B133" s="8">
        <f>SUBTOTAL(3,INDEX(hacktabell[Namn],1):hacktabell[[#This Row],[Namn]])</f>
        <v>128</v>
      </c>
      <c r="C133" s="8" t="s">
        <v>21</v>
      </c>
      <c r="D133" s="8" t="s">
        <v>2</v>
      </c>
      <c r="E133" s="8">
        <v>18</v>
      </c>
    </row>
    <row r="134" spans="2:5" x14ac:dyDescent="0.3">
      <c r="B134" s="8">
        <f>SUBTOTAL(3,INDEX(hacktabell[Namn],1):hacktabell[[#This Row],[Namn]])</f>
        <v>129</v>
      </c>
      <c r="C134" s="8" t="s">
        <v>18</v>
      </c>
      <c r="D134" s="8" t="s">
        <v>2</v>
      </c>
      <c r="E134" s="8">
        <v>22</v>
      </c>
    </row>
    <row r="135" spans="2:5" x14ac:dyDescent="0.3">
      <c r="B135" s="8">
        <f>SUBTOTAL(3,INDEX(hacktabell[Namn],1):hacktabell[[#This Row],[Namn]])</f>
        <v>130</v>
      </c>
      <c r="C135" s="8" t="s">
        <v>16</v>
      </c>
      <c r="D135" s="8" t="s">
        <v>3</v>
      </c>
      <c r="E135" s="8">
        <v>10</v>
      </c>
    </row>
    <row r="136" spans="2:5" x14ac:dyDescent="0.3">
      <c r="B136" s="8">
        <f>SUBTOTAL(3,INDEX(hacktabell[Namn],1):hacktabell[[#This Row],[Namn]])</f>
        <v>131</v>
      </c>
      <c r="C136" s="8" t="s">
        <v>17</v>
      </c>
      <c r="D136" s="8" t="s">
        <v>1</v>
      </c>
      <c r="E136" s="8">
        <v>21</v>
      </c>
    </row>
    <row r="137" spans="2:5" x14ac:dyDescent="0.3">
      <c r="B137" s="8">
        <f>SUBTOTAL(3,INDEX(hacktabell[Namn],1):hacktabell[[#This Row],[Namn]])</f>
        <v>132</v>
      </c>
      <c r="C137" s="8" t="s">
        <v>17</v>
      </c>
      <c r="D137" s="8" t="s">
        <v>3</v>
      </c>
      <c r="E137" s="8">
        <v>9</v>
      </c>
    </row>
    <row r="138" spans="2:5" x14ac:dyDescent="0.3">
      <c r="B138" s="8">
        <f>SUBTOTAL(3,INDEX(hacktabell[Namn],1):hacktabell[[#This Row],[Namn]])</f>
        <v>133</v>
      </c>
      <c r="C138" s="8" t="s">
        <v>18</v>
      </c>
      <c r="D138" s="8" t="s">
        <v>4</v>
      </c>
      <c r="E138" s="8">
        <v>13</v>
      </c>
    </row>
    <row r="139" spans="2:5" x14ac:dyDescent="0.3">
      <c r="B139" s="8">
        <f>SUBTOTAL(3,INDEX(hacktabell[Namn],1):hacktabell[[#This Row],[Namn]])</f>
        <v>134</v>
      </c>
      <c r="C139" s="8" t="s">
        <v>17</v>
      </c>
      <c r="D139" s="8" t="s">
        <v>1</v>
      </c>
      <c r="E139" s="8">
        <v>28</v>
      </c>
    </row>
    <row r="140" spans="2:5" x14ac:dyDescent="0.3">
      <c r="B140" s="8">
        <f>SUBTOTAL(3,INDEX(hacktabell[Namn],1):hacktabell[[#This Row],[Namn]])</f>
        <v>135</v>
      </c>
      <c r="C140" s="8" t="s">
        <v>16</v>
      </c>
      <c r="D140" s="8" t="s">
        <v>3</v>
      </c>
      <c r="E140" s="8">
        <v>34</v>
      </c>
    </row>
    <row r="141" spans="2:5" x14ac:dyDescent="0.3">
      <c r="B141" s="8">
        <f>SUBTOTAL(3,INDEX(hacktabell[Namn],1):hacktabell[[#This Row],[Namn]])</f>
        <v>136</v>
      </c>
      <c r="C141" s="8" t="s">
        <v>16</v>
      </c>
      <c r="D141" s="8" t="s">
        <v>3</v>
      </c>
      <c r="E141" s="8">
        <v>9</v>
      </c>
    </row>
    <row r="142" spans="2:5" x14ac:dyDescent="0.3">
      <c r="B142" s="8">
        <f>SUBTOTAL(3,INDEX(hacktabell[Namn],1):hacktabell[[#This Row],[Namn]])</f>
        <v>137</v>
      </c>
      <c r="C142" s="8" t="s">
        <v>19</v>
      </c>
      <c r="D142" s="8" t="s">
        <v>3</v>
      </c>
      <c r="E142" s="8">
        <v>7</v>
      </c>
    </row>
    <row r="143" spans="2:5" x14ac:dyDescent="0.3">
      <c r="B143" s="8">
        <f>SUBTOTAL(3,INDEX(hacktabell[Namn],1):hacktabell[[#This Row],[Namn]])</f>
        <v>138</v>
      </c>
      <c r="C143" s="8" t="s">
        <v>16</v>
      </c>
      <c r="D143" s="8" t="s">
        <v>4</v>
      </c>
      <c r="E143" s="8">
        <v>31</v>
      </c>
    </row>
    <row r="144" spans="2:5" x14ac:dyDescent="0.3">
      <c r="B144" s="8">
        <f>SUBTOTAL(3,INDEX(hacktabell[Namn],1):hacktabell[[#This Row],[Namn]])</f>
        <v>139</v>
      </c>
      <c r="C144" s="8" t="s">
        <v>17</v>
      </c>
      <c r="D144" s="8" t="s">
        <v>4</v>
      </c>
      <c r="E144" s="8">
        <v>14</v>
      </c>
    </row>
    <row r="145" spans="2:5" x14ac:dyDescent="0.3">
      <c r="B145" s="8">
        <f>SUBTOTAL(3,INDEX(hacktabell[Namn],1):hacktabell[[#This Row],[Namn]])</f>
        <v>140</v>
      </c>
      <c r="C145" s="8" t="s">
        <v>19</v>
      </c>
      <c r="D145" s="8" t="s">
        <v>3</v>
      </c>
      <c r="E145" s="8">
        <v>3</v>
      </c>
    </row>
    <row r="146" spans="2:5" x14ac:dyDescent="0.3">
      <c r="B146" s="8">
        <f>SUBTOTAL(3,INDEX(hacktabell[Namn],1):hacktabell[[#This Row],[Namn]])</f>
        <v>141</v>
      </c>
      <c r="C146" s="8" t="s">
        <v>20</v>
      </c>
      <c r="D146" s="8" t="s">
        <v>3</v>
      </c>
      <c r="E146" s="8">
        <v>11</v>
      </c>
    </row>
    <row r="147" spans="2:5" x14ac:dyDescent="0.3">
      <c r="B147" s="8">
        <f>SUBTOTAL(3,INDEX(hacktabell[Namn],1):hacktabell[[#This Row],[Namn]])</f>
        <v>142</v>
      </c>
      <c r="C147" s="8" t="s">
        <v>18</v>
      </c>
      <c r="D147" s="8" t="s">
        <v>4</v>
      </c>
      <c r="E147" s="8">
        <v>37</v>
      </c>
    </row>
    <row r="148" spans="2:5" x14ac:dyDescent="0.3">
      <c r="B148" s="8">
        <f>SUBTOTAL(3,INDEX(hacktabell[Namn],1):hacktabell[[#This Row],[Namn]])</f>
        <v>143</v>
      </c>
      <c r="C148" s="8" t="s">
        <v>20</v>
      </c>
      <c r="D148" s="8" t="s">
        <v>3</v>
      </c>
      <c r="E148" s="8">
        <v>7</v>
      </c>
    </row>
    <row r="149" spans="2:5" x14ac:dyDescent="0.3">
      <c r="B149" s="8">
        <f>SUBTOTAL(3,INDEX(hacktabell[Namn],1):hacktabell[[#This Row],[Namn]])</f>
        <v>144</v>
      </c>
      <c r="C149" s="8" t="s">
        <v>20</v>
      </c>
      <c r="D149" s="8" t="s">
        <v>1</v>
      </c>
      <c r="E149" s="8">
        <v>31</v>
      </c>
    </row>
    <row r="150" spans="2:5" x14ac:dyDescent="0.3">
      <c r="B150" s="8">
        <f>SUBTOTAL(3,INDEX(hacktabell[Namn],1):hacktabell[[#This Row],[Namn]])</f>
        <v>145</v>
      </c>
      <c r="C150" s="8" t="s">
        <v>16</v>
      </c>
      <c r="D150" s="8" t="s">
        <v>2</v>
      </c>
      <c r="E150" s="8">
        <v>8</v>
      </c>
    </row>
    <row r="151" spans="2:5" x14ac:dyDescent="0.3">
      <c r="B151" s="8">
        <f>SUBTOTAL(3,INDEX(hacktabell[Namn],1):hacktabell[[#This Row],[Namn]])</f>
        <v>146</v>
      </c>
      <c r="C151" s="8" t="s">
        <v>21</v>
      </c>
      <c r="D151" s="8" t="s">
        <v>1</v>
      </c>
      <c r="E151" s="8">
        <v>5</v>
      </c>
    </row>
    <row r="152" spans="2:5" x14ac:dyDescent="0.3">
      <c r="B152" s="8">
        <f>SUBTOTAL(3,INDEX(hacktabell[Namn],1):hacktabell[[#This Row],[Namn]])</f>
        <v>147</v>
      </c>
      <c r="C152" s="8" t="s">
        <v>20</v>
      </c>
      <c r="D152" s="8" t="s">
        <v>0</v>
      </c>
      <c r="E152" s="8">
        <v>37</v>
      </c>
    </row>
    <row r="153" spans="2:5" x14ac:dyDescent="0.3">
      <c r="B153" s="8">
        <f>SUBTOTAL(3,INDEX(hacktabell[Namn],1):hacktabell[[#This Row],[Namn]])</f>
        <v>148</v>
      </c>
      <c r="C153" s="8" t="s">
        <v>21</v>
      </c>
      <c r="D153" s="8" t="s">
        <v>2</v>
      </c>
      <c r="E153" s="8">
        <v>33</v>
      </c>
    </row>
    <row r="154" spans="2:5" x14ac:dyDescent="0.3">
      <c r="B154" s="8">
        <f>SUBTOTAL(3,INDEX(hacktabell[Namn],1):hacktabell[[#This Row],[Namn]])</f>
        <v>149</v>
      </c>
      <c r="C154" s="8" t="s">
        <v>18</v>
      </c>
      <c r="D154" s="8" t="s">
        <v>3</v>
      </c>
      <c r="E154" s="8">
        <v>40</v>
      </c>
    </row>
    <row r="155" spans="2:5" x14ac:dyDescent="0.3">
      <c r="B155" s="8">
        <f>SUBTOTAL(3,INDEX(hacktabell[Namn],1):hacktabell[[#This Row],[Namn]])</f>
        <v>150</v>
      </c>
      <c r="C155" s="8" t="s">
        <v>19</v>
      </c>
      <c r="D155" s="8" t="s">
        <v>1</v>
      </c>
      <c r="E155" s="8">
        <v>29</v>
      </c>
    </row>
    <row r="156" spans="2:5" x14ac:dyDescent="0.3">
      <c r="B156" s="8">
        <f>SUBTOTAL(3,INDEX(hacktabell[Namn],1):hacktabell[[#This Row],[Namn]])</f>
        <v>151</v>
      </c>
      <c r="C156" s="8" t="s">
        <v>17</v>
      </c>
      <c r="D156" s="8" t="s">
        <v>4</v>
      </c>
      <c r="E156" s="8">
        <v>22</v>
      </c>
    </row>
    <row r="157" spans="2:5" x14ac:dyDescent="0.3">
      <c r="B157" s="8">
        <f>SUBTOTAL(3,INDEX(hacktabell[Namn],1):hacktabell[[#This Row],[Namn]])</f>
        <v>152</v>
      </c>
      <c r="C157" s="8" t="s">
        <v>17</v>
      </c>
      <c r="D157" s="8" t="s">
        <v>1</v>
      </c>
      <c r="E157" s="8">
        <v>25</v>
      </c>
    </row>
    <row r="158" spans="2:5" x14ac:dyDescent="0.3">
      <c r="B158" s="8">
        <f>SUBTOTAL(3,INDEX(hacktabell[Namn],1):hacktabell[[#This Row],[Namn]])</f>
        <v>153</v>
      </c>
      <c r="C158" s="8" t="s">
        <v>20</v>
      </c>
      <c r="D158" s="8" t="s">
        <v>2</v>
      </c>
      <c r="E158" s="8">
        <v>18</v>
      </c>
    </row>
    <row r="159" spans="2:5" x14ac:dyDescent="0.3">
      <c r="B159" s="8">
        <f>SUBTOTAL(3,INDEX(hacktabell[Namn],1):hacktabell[[#This Row],[Namn]])</f>
        <v>154</v>
      </c>
      <c r="C159" s="8" t="s">
        <v>17</v>
      </c>
      <c r="D159" s="8" t="s">
        <v>4</v>
      </c>
      <c r="E159" s="8">
        <v>8</v>
      </c>
    </row>
    <row r="160" spans="2:5" x14ac:dyDescent="0.3">
      <c r="B160" s="8">
        <f>SUBTOTAL(3,INDEX(hacktabell[Namn],1):hacktabell[[#This Row],[Namn]])</f>
        <v>155</v>
      </c>
      <c r="C160" s="8" t="s">
        <v>19</v>
      </c>
      <c r="D160" s="8" t="s">
        <v>1</v>
      </c>
      <c r="E160" s="8">
        <v>34</v>
      </c>
    </row>
    <row r="161" spans="2:5" x14ac:dyDescent="0.3">
      <c r="B161" s="8">
        <f>SUBTOTAL(3,INDEX(hacktabell[Namn],1):hacktabell[[#This Row],[Namn]])</f>
        <v>156</v>
      </c>
      <c r="C161" s="8" t="s">
        <v>20</v>
      </c>
      <c r="D161" s="8" t="s">
        <v>4</v>
      </c>
      <c r="E161" s="8">
        <v>16</v>
      </c>
    </row>
    <row r="162" spans="2:5" x14ac:dyDescent="0.3">
      <c r="B162" s="8">
        <f>SUBTOTAL(3,INDEX(hacktabell[Namn],1):hacktabell[[#This Row],[Namn]])</f>
        <v>157</v>
      </c>
      <c r="C162" s="8" t="s">
        <v>17</v>
      </c>
      <c r="D162" s="8" t="s">
        <v>3</v>
      </c>
      <c r="E162" s="8">
        <v>31</v>
      </c>
    </row>
    <row r="163" spans="2:5" x14ac:dyDescent="0.3">
      <c r="B163" s="8">
        <f>SUBTOTAL(3,INDEX(hacktabell[Namn],1):hacktabell[[#This Row],[Namn]])</f>
        <v>158</v>
      </c>
      <c r="C163" s="8" t="s">
        <v>18</v>
      </c>
      <c r="D163" s="8" t="s">
        <v>4</v>
      </c>
      <c r="E163" s="8">
        <v>22</v>
      </c>
    </row>
    <row r="164" spans="2:5" x14ac:dyDescent="0.3">
      <c r="B164" s="8">
        <f>SUBTOTAL(3,INDEX(hacktabell[Namn],1):hacktabell[[#This Row],[Namn]])</f>
        <v>159</v>
      </c>
      <c r="C164" s="8" t="s">
        <v>18</v>
      </c>
      <c r="D164" s="8" t="s">
        <v>1</v>
      </c>
      <c r="E164" s="8">
        <v>1</v>
      </c>
    </row>
    <row r="165" spans="2:5" x14ac:dyDescent="0.3">
      <c r="B165" s="8">
        <f>SUBTOTAL(3,INDEX(hacktabell[Namn],1):hacktabell[[#This Row],[Namn]])</f>
        <v>160</v>
      </c>
      <c r="C165" s="8" t="s">
        <v>18</v>
      </c>
      <c r="D165" s="8" t="s">
        <v>3</v>
      </c>
      <c r="E165" s="8">
        <v>4</v>
      </c>
    </row>
    <row r="166" spans="2:5" x14ac:dyDescent="0.3">
      <c r="B166" s="8">
        <f>SUBTOTAL(3,INDEX(hacktabell[Namn],1):hacktabell[[#This Row],[Namn]])</f>
        <v>161</v>
      </c>
      <c r="C166" s="8" t="s">
        <v>18</v>
      </c>
      <c r="D166" s="8" t="s">
        <v>4</v>
      </c>
      <c r="E166" s="8">
        <v>17</v>
      </c>
    </row>
    <row r="167" spans="2:5" x14ac:dyDescent="0.3">
      <c r="B167" s="8">
        <f>SUBTOTAL(3,INDEX(hacktabell[Namn],1):hacktabell[[#This Row],[Namn]])</f>
        <v>162</v>
      </c>
      <c r="C167" s="8" t="s">
        <v>20</v>
      </c>
      <c r="D167" s="8" t="s">
        <v>3</v>
      </c>
      <c r="E167" s="8">
        <v>21</v>
      </c>
    </row>
    <row r="168" spans="2:5" x14ac:dyDescent="0.3">
      <c r="B168" s="8">
        <f>SUBTOTAL(3,INDEX(hacktabell[Namn],1):hacktabell[[#This Row],[Namn]])</f>
        <v>163</v>
      </c>
      <c r="C168" s="8" t="s">
        <v>17</v>
      </c>
      <c r="D168" s="8" t="s">
        <v>4</v>
      </c>
      <c r="E168" s="8">
        <v>33</v>
      </c>
    </row>
    <row r="169" spans="2:5" x14ac:dyDescent="0.3">
      <c r="B169" s="8">
        <f>SUBTOTAL(3,INDEX(hacktabell[Namn],1):hacktabell[[#This Row],[Namn]])</f>
        <v>164</v>
      </c>
      <c r="C169" s="8" t="s">
        <v>19</v>
      </c>
      <c r="D169" s="8" t="s">
        <v>2</v>
      </c>
      <c r="E169" s="8">
        <v>16</v>
      </c>
    </row>
    <row r="170" spans="2:5" x14ac:dyDescent="0.3">
      <c r="B170" s="8">
        <f>SUBTOTAL(3,INDEX(hacktabell[Namn],1):hacktabell[[#This Row],[Namn]])</f>
        <v>165</v>
      </c>
      <c r="C170" s="8" t="s">
        <v>16</v>
      </c>
      <c r="D170" s="8" t="s">
        <v>3</v>
      </c>
      <c r="E170" s="8">
        <v>2</v>
      </c>
    </row>
    <row r="171" spans="2:5" x14ac:dyDescent="0.3">
      <c r="B171" s="8">
        <f>SUBTOTAL(3,INDEX(hacktabell[Namn],1):hacktabell[[#This Row],[Namn]])</f>
        <v>166</v>
      </c>
      <c r="C171" s="8" t="s">
        <v>20</v>
      </c>
      <c r="D171" s="8" t="s">
        <v>0</v>
      </c>
      <c r="E171" s="8">
        <v>40</v>
      </c>
    </row>
    <row r="172" spans="2:5" x14ac:dyDescent="0.3">
      <c r="B172" s="8">
        <f>SUBTOTAL(3,INDEX(hacktabell[Namn],1):hacktabell[[#This Row],[Namn]])</f>
        <v>167</v>
      </c>
      <c r="C172" s="8" t="s">
        <v>21</v>
      </c>
      <c r="D172" s="8" t="s">
        <v>1</v>
      </c>
      <c r="E172" s="8">
        <v>29</v>
      </c>
    </row>
    <row r="173" spans="2:5" x14ac:dyDescent="0.3">
      <c r="B173" s="8">
        <f>SUBTOTAL(3,INDEX(hacktabell[Namn],1):hacktabell[[#This Row],[Namn]])</f>
        <v>168</v>
      </c>
      <c r="C173" s="8" t="s">
        <v>17</v>
      </c>
      <c r="D173" s="8" t="s">
        <v>1</v>
      </c>
      <c r="E173" s="8">
        <v>29</v>
      </c>
    </row>
    <row r="174" spans="2:5" x14ac:dyDescent="0.3">
      <c r="B174" s="8">
        <f>SUBTOTAL(3,INDEX(hacktabell[Namn],1):hacktabell[[#This Row],[Namn]])</f>
        <v>169</v>
      </c>
      <c r="C174" s="8" t="s">
        <v>21</v>
      </c>
      <c r="D174" s="8" t="s">
        <v>1</v>
      </c>
      <c r="E174" s="8">
        <v>4</v>
      </c>
    </row>
    <row r="175" spans="2:5" x14ac:dyDescent="0.3">
      <c r="B175" s="8">
        <f>SUBTOTAL(3,INDEX(hacktabell[Namn],1):hacktabell[[#This Row],[Namn]])</f>
        <v>170</v>
      </c>
      <c r="C175" s="8" t="s">
        <v>17</v>
      </c>
      <c r="D175" s="8" t="s">
        <v>0</v>
      </c>
      <c r="E175" s="8">
        <v>39</v>
      </c>
    </row>
    <row r="176" spans="2:5" x14ac:dyDescent="0.3">
      <c r="B176" s="8">
        <f>SUBTOTAL(3,INDEX(hacktabell[Namn],1):hacktabell[[#This Row],[Namn]])</f>
        <v>171</v>
      </c>
      <c r="C176" s="8" t="s">
        <v>20</v>
      </c>
      <c r="D176" s="8" t="s">
        <v>4</v>
      </c>
      <c r="E176" s="8">
        <v>11</v>
      </c>
    </row>
    <row r="177" spans="2:5" x14ac:dyDescent="0.3">
      <c r="B177" s="8">
        <f>SUBTOTAL(3,INDEX(hacktabell[Namn],1):hacktabell[[#This Row],[Namn]])</f>
        <v>172</v>
      </c>
      <c r="C177" s="8" t="s">
        <v>18</v>
      </c>
      <c r="D177" s="8" t="s">
        <v>4</v>
      </c>
      <c r="E177" s="8">
        <v>36</v>
      </c>
    </row>
    <row r="178" spans="2:5" x14ac:dyDescent="0.3">
      <c r="B178" s="8">
        <f>SUBTOTAL(3,INDEX(hacktabell[Namn],1):hacktabell[[#This Row],[Namn]])</f>
        <v>173</v>
      </c>
      <c r="C178" s="8" t="s">
        <v>21</v>
      </c>
      <c r="D178" s="8" t="s">
        <v>4</v>
      </c>
      <c r="E178" s="8">
        <v>17</v>
      </c>
    </row>
    <row r="179" spans="2:5" x14ac:dyDescent="0.3">
      <c r="B179" s="8">
        <f>SUBTOTAL(3,INDEX(hacktabell[Namn],1):hacktabell[[#This Row],[Namn]])</f>
        <v>174</v>
      </c>
      <c r="C179" s="8" t="s">
        <v>17</v>
      </c>
      <c r="D179" s="8" t="s">
        <v>3</v>
      </c>
      <c r="E179" s="8">
        <v>9</v>
      </c>
    </row>
    <row r="180" spans="2:5" x14ac:dyDescent="0.3">
      <c r="B180" s="8">
        <f>SUBTOTAL(3,INDEX(hacktabell[Namn],1):hacktabell[[#This Row],[Namn]])</f>
        <v>175</v>
      </c>
      <c r="C180" s="8" t="s">
        <v>21</v>
      </c>
      <c r="D180" s="8" t="s">
        <v>1</v>
      </c>
      <c r="E180" s="8">
        <v>29</v>
      </c>
    </row>
    <row r="181" spans="2:5" x14ac:dyDescent="0.3">
      <c r="B181" s="8">
        <f>SUBTOTAL(3,INDEX(hacktabell[Namn],1):hacktabell[[#This Row],[Namn]])</f>
        <v>176</v>
      </c>
      <c r="C181" s="8" t="s">
        <v>17</v>
      </c>
      <c r="D181" s="8" t="s">
        <v>1</v>
      </c>
      <c r="E181" s="8">
        <v>15</v>
      </c>
    </row>
    <row r="182" spans="2:5" x14ac:dyDescent="0.3">
      <c r="B182" s="8">
        <f>SUBTOTAL(3,INDEX(hacktabell[Namn],1):hacktabell[[#This Row],[Namn]])</f>
        <v>177</v>
      </c>
      <c r="C182" s="8" t="s">
        <v>16</v>
      </c>
      <c r="D182" s="8" t="s">
        <v>3</v>
      </c>
      <c r="E182" s="8">
        <v>3</v>
      </c>
    </row>
    <row r="183" spans="2:5" x14ac:dyDescent="0.3">
      <c r="B183" s="8">
        <f>SUBTOTAL(3,INDEX(hacktabell[Namn],1):hacktabell[[#This Row],[Namn]])</f>
        <v>178</v>
      </c>
      <c r="C183" s="8" t="s">
        <v>18</v>
      </c>
      <c r="D183" s="8" t="s">
        <v>4</v>
      </c>
      <c r="E183" s="8">
        <v>39</v>
      </c>
    </row>
    <row r="184" spans="2:5" x14ac:dyDescent="0.3">
      <c r="B184" s="8">
        <f>SUBTOTAL(3,INDEX(hacktabell[Namn],1):hacktabell[[#This Row],[Namn]])</f>
        <v>179</v>
      </c>
      <c r="C184" s="8" t="s">
        <v>20</v>
      </c>
      <c r="D184" s="8" t="s">
        <v>0</v>
      </c>
      <c r="E184" s="8">
        <v>19</v>
      </c>
    </row>
    <row r="185" spans="2:5" x14ac:dyDescent="0.3">
      <c r="B185" s="8">
        <f>SUBTOTAL(3,INDEX(hacktabell[Namn],1):hacktabell[[#This Row],[Namn]])</f>
        <v>180</v>
      </c>
      <c r="C185" s="8" t="s">
        <v>19</v>
      </c>
      <c r="D185" s="8" t="s">
        <v>3</v>
      </c>
      <c r="E185" s="8">
        <v>36</v>
      </c>
    </row>
    <row r="186" spans="2:5" x14ac:dyDescent="0.3">
      <c r="B186" s="8">
        <f>SUBTOTAL(3,INDEX(hacktabell[Namn],1):hacktabell[[#This Row],[Namn]])</f>
        <v>181</v>
      </c>
      <c r="C186" s="8" t="s">
        <v>19</v>
      </c>
      <c r="D186" s="8" t="s">
        <v>4</v>
      </c>
      <c r="E186" s="8">
        <v>5</v>
      </c>
    </row>
    <row r="187" spans="2:5" x14ac:dyDescent="0.3">
      <c r="B187" s="8">
        <f>SUBTOTAL(3,INDEX(hacktabell[Namn],1):hacktabell[[#This Row],[Namn]])</f>
        <v>182</v>
      </c>
      <c r="C187" s="8" t="s">
        <v>21</v>
      </c>
      <c r="D187" s="8" t="s">
        <v>4</v>
      </c>
      <c r="E187" s="8">
        <v>11</v>
      </c>
    </row>
    <row r="188" spans="2:5" x14ac:dyDescent="0.3">
      <c r="B188" s="8">
        <f>SUBTOTAL(3,INDEX(hacktabell[Namn],1):hacktabell[[#This Row],[Namn]])</f>
        <v>183</v>
      </c>
      <c r="C188" s="8" t="s">
        <v>21</v>
      </c>
      <c r="D188" s="8" t="s">
        <v>2</v>
      </c>
      <c r="E188" s="8">
        <v>11</v>
      </c>
    </row>
    <row r="189" spans="2:5" x14ac:dyDescent="0.3">
      <c r="B189" s="8">
        <f>SUBTOTAL(3,INDEX(hacktabell[Namn],1):hacktabell[[#This Row],[Namn]])</f>
        <v>184</v>
      </c>
      <c r="C189" s="8" t="s">
        <v>18</v>
      </c>
      <c r="D189" s="8" t="s">
        <v>1</v>
      </c>
      <c r="E189" s="8">
        <v>27</v>
      </c>
    </row>
    <row r="190" spans="2:5" x14ac:dyDescent="0.3">
      <c r="B190" s="8">
        <f>SUBTOTAL(3,INDEX(hacktabell[Namn],1):hacktabell[[#This Row],[Namn]])</f>
        <v>185</v>
      </c>
      <c r="C190" s="8" t="s">
        <v>16</v>
      </c>
      <c r="D190" s="8" t="s">
        <v>0</v>
      </c>
      <c r="E190" s="8">
        <v>28</v>
      </c>
    </row>
    <row r="191" spans="2:5" x14ac:dyDescent="0.3">
      <c r="B191" s="8">
        <f>SUBTOTAL(3,INDEX(hacktabell[Namn],1):hacktabell[[#This Row],[Namn]])</f>
        <v>186</v>
      </c>
      <c r="C191" s="8" t="s">
        <v>17</v>
      </c>
      <c r="D191" s="8" t="s">
        <v>1</v>
      </c>
      <c r="E191" s="8">
        <v>18</v>
      </c>
    </row>
    <row r="192" spans="2:5" x14ac:dyDescent="0.3">
      <c r="B192" s="8">
        <f>SUBTOTAL(3,INDEX(hacktabell[Namn],1):hacktabell[[#This Row],[Namn]])</f>
        <v>187</v>
      </c>
      <c r="C192" s="8" t="s">
        <v>18</v>
      </c>
      <c r="D192" s="8" t="s">
        <v>2</v>
      </c>
      <c r="E192" s="8">
        <v>33</v>
      </c>
    </row>
    <row r="193" spans="2:5" x14ac:dyDescent="0.3">
      <c r="B193" s="8">
        <f>SUBTOTAL(3,INDEX(hacktabell[Namn],1):hacktabell[[#This Row],[Namn]])</f>
        <v>188</v>
      </c>
      <c r="C193" s="8" t="s">
        <v>16</v>
      </c>
      <c r="D193" s="8" t="s">
        <v>2</v>
      </c>
      <c r="E193" s="8">
        <v>15</v>
      </c>
    </row>
    <row r="194" spans="2:5" x14ac:dyDescent="0.3">
      <c r="B194" s="8">
        <f>SUBTOTAL(3,INDEX(hacktabell[Namn],1):hacktabell[[#This Row],[Namn]])</f>
        <v>189</v>
      </c>
      <c r="C194" s="8" t="s">
        <v>16</v>
      </c>
      <c r="D194" s="8" t="s">
        <v>3</v>
      </c>
      <c r="E194" s="8">
        <v>36</v>
      </c>
    </row>
    <row r="195" spans="2:5" x14ac:dyDescent="0.3">
      <c r="B195" s="8">
        <f>SUBTOTAL(3,INDEX(hacktabell[Namn],1):hacktabell[[#This Row],[Namn]])</f>
        <v>190</v>
      </c>
      <c r="C195" s="8" t="s">
        <v>21</v>
      </c>
      <c r="D195" s="8" t="s">
        <v>4</v>
      </c>
      <c r="E195" s="8">
        <v>27</v>
      </c>
    </row>
    <row r="196" spans="2:5" x14ac:dyDescent="0.3">
      <c r="B196" s="8">
        <f>SUBTOTAL(3,INDEX(hacktabell[Namn],1):hacktabell[[#This Row],[Namn]])</f>
        <v>191</v>
      </c>
      <c r="C196" s="8" t="s">
        <v>16</v>
      </c>
      <c r="D196" s="8" t="s">
        <v>2</v>
      </c>
      <c r="E196" s="8">
        <v>17</v>
      </c>
    </row>
    <row r="197" spans="2:5" x14ac:dyDescent="0.3">
      <c r="B197" s="8">
        <f>SUBTOTAL(3,INDEX(hacktabell[Namn],1):hacktabell[[#This Row],[Namn]])</f>
        <v>192</v>
      </c>
      <c r="C197" s="8" t="s">
        <v>20</v>
      </c>
      <c r="D197" s="8" t="s">
        <v>2</v>
      </c>
      <c r="E197" s="8">
        <v>7</v>
      </c>
    </row>
    <row r="198" spans="2:5" x14ac:dyDescent="0.3">
      <c r="B198" s="8">
        <f>SUBTOTAL(3,INDEX(hacktabell[Namn],1):hacktabell[[#This Row],[Namn]])</f>
        <v>193</v>
      </c>
      <c r="C198" s="8" t="s">
        <v>21</v>
      </c>
      <c r="D198" s="8" t="s">
        <v>3</v>
      </c>
      <c r="E198" s="8">
        <v>25</v>
      </c>
    </row>
    <row r="199" spans="2:5" x14ac:dyDescent="0.3">
      <c r="B199" s="8">
        <f>SUBTOTAL(3,INDEX(hacktabell[Namn],1):hacktabell[[#This Row],[Namn]])</f>
        <v>194</v>
      </c>
      <c r="C199" s="8" t="s">
        <v>18</v>
      </c>
      <c r="D199" s="8" t="s">
        <v>2</v>
      </c>
      <c r="E199" s="8">
        <v>2</v>
      </c>
    </row>
    <row r="200" spans="2:5" x14ac:dyDescent="0.3">
      <c r="B200" s="8">
        <f>SUBTOTAL(3,INDEX(hacktabell[Namn],1):hacktabell[[#This Row],[Namn]])</f>
        <v>195</v>
      </c>
      <c r="C200" s="8" t="s">
        <v>16</v>
      </c>
      <c r="D200" s="8" t="s">
        <v>4</v>
      </c>
      <c r="E200" s="8">
        <v>27</v>
      </c>
    </row>
    <row r="201" spans="2:5" x14ac:dyDescent="0.3">
      <c r="B201" s="8">
        <f>SUBTOTAL(3,INDEX(hacktabell[Namn],1):hacktabell[[#This Row],[Namn]])</f>
        <v>196</v>
      </c>
      <c r="C201" s="8" t="s">
        <v>18</v>
      </c>
      <c r="D201" s="8" t="s">
        <v>2</v>
      </c>
      <c r="E201" s="8">
        <v>7</v>
      </c>
    </row>
    <row r="202" spans="2:5" x14ac:dyDescent="0.3">
      <c r="B202" s="8">
        <f>SUBTOTAL(3,INDEX(hacktabell[Namn],1):hacktabell[[#This Row],[Namn]])</f>
        <v>197</v>
      </c>
      <c r="C202" s="8" t="s">
        <v>19</v>
      </c>
      <c r="D202" s="8" t="s">
        <v>1</v>
      </c>
      <c r="E202" s="8">
        <v>2</v>
      </c>
    </row>
    <row r="203" spans="2:5" x14ac:dyDescent="0.3">
      <c r="B203" s="8">
        <f>SUBTOTAL(3,INDEX(hacktabell[Namn],1):hacktabell[[#This Row],[Namn]])</f>
        <v>198</v>
      </c>
      <c r="C203" s="8" t="s">
        <v>19</v>
      </c>
      <c r="D203" s="8" t="s">
        <v>2</v>
      </c>
      <c r="E203" s="8">
        <v>30</v>
      </c>
    </row>
    <row r="204" spans="2:5" x14ac:dyDescent="0.3">
      <c r="B204" s="8">
        <f>SUBTOTAL(3,INDEX(hacktabell[Namn],1):hacktabell[[#This Row],[Namn]])</f>
        <v>199</v>
      </c>
      <c r="C204" s="8" t="s">
        <v>16</v>
      </c>
      <c r="D204" s="8" t="s">
        <v>2</v>
      </c>
      <c r="E204" s="8">
        <v>29</v>
      </c>
    </row>
    <row r="205" spans="2:5" x14ac:dyDescent="0.3">
      <c r="B205" s="8">
        <f>SUBTOTAL(3,INDEX(hacktabell[Namn],1):hacktabell[[#This Row],[Namn]])</f>
        <v>200</v>
      </c>
      <c r="C205" s="8" t="s">
        <v>18</v>
      </c>
      <c r="D205" s="8" t="s">
        <v>3</v>
      </c>
      <c r="E205" s="8">
        <v>24</v>
      </c>
    </row>
    <row r="206" spans="2:5" x14ac:dyDescent="0.3">
      <c r="B206" s="8">
        <f>SUBTOTAL(3,INDEX(hacktabell[Namn],1):hacktabell[[#This Row],[Namn]])</f>
        <v>201</v>
      </c>
      <c r="C206" s="8" t="s">
        <v>20</v>
      </c>
      <c r="D206" s="8" t="s">
        <v>0</v>
      </c>
      <c r="E206" s="8">
        <v>17</v>
      </c>
    </row>
    <row r="207" spans="2:5" x14ac:dyDescent="0.3">
      <c r="B207" s="8">
        <f>SUBTOTAL(3,INDEX(hacktabell[Namn],1):hacktabell[[#This Row],[Namn]])</f>
        <v>202</v>
      </c>
      <c r="C207" s="8" t="s">
        <v>17</v>
      </c>
      <c r="D207" s="8" t="s">
        <v>2</v>
      </c>
      <c r="E207" s="8">
        <v>19</v>
      </c>
    </row>
    <row r="208" spans="2:5" x14ac:dyDescent="0.3">
      <c r="B208" s="8">
        <f>SUBTOTAL(3,INDEX(hacktabell[Namn],1):hacktabell[[#This Row],[Namn]])</f>
        <v>203</v>
      </c>
      <c r="C208" s="8" t="s">
        <v>16</v>
      </c>
      <c r="D208" s="8" t="s">
        <v>1</v>
      </c>
      <c r="E208" s="8">
        <v>5</v>
      </c>
    </row>
    <row r="209" spans="2:5" x14ac:dyDescent="0.3">
      <c r="B209" s="8">
        <f>SUBTOTAL(3,INDEX(hacktabell[Namn],1):hacktabell[[#This Row],[Namn]])</f>
        <v>204</v>
      </c>
      <c r="C209" s="8" t="s">
        <v>18</v>
      </c>
      <c r="D209" s="8" t="s">
        <v>1</v>
      </c>
      <c r="E209" s="8">
        <v>22</v>
      </c>
    </row>
    <row r="210" spans="2:5" x14ac:dyDescent="0.3">
      <c r="B210" s="8">
        <f>SUBTOTAL(3,INDEX(hacktabell[Namn],1):hacktabell[[#This Row],[Namn]])</f>
        <v>205</v>
      </c>
      <c r="C210" s="8" t="s">
        <v>21</v>
      </c>
      <c r="D210" s="8" t="s">
        <v>1</v>
      </c>
      <c r="E210" s="8">
        <v>40</v>
      </c>
    </row>
    <row r="211" spans="2:5" x14ac:dyDescent="0.3">
      <c r="B211" s="8">
        <f>SUBTOTAL(3,INDEX(hacktabell[Namn],1):hacktabell[[#This Row],[Namn]])</f>
        <v>206</v>
      </c>
      <c r="C211" s="8" t="s">
        <v>20</v>
      </c>
      <c r="D211" s="8" t="s">
        <v>3</v>
      </c>
      <c r="E211" s="8">
        <v>11</v>
      </c>
    </row>
    <row r="212" spans="2:5" x14ac:dyDescent="0.3">
      <c r="B212" s="8">
        <f>SUBTOTAL(3,INDEX(hacktabell[Namn],1):hacktabell[[#This Row],[Namn]])</f>
        <v>207</v>
      </c>
      <c r="C212" s="8" t="s">
        <v>17</v>
      </c>
      <c r="D212" s="8" t="s">
        <v>1</v>
      </c>
      <c r="E212" s="8">
        <v>31</v>
      </c>
    </row>
    <row r="213" spans="2:5" x14ac:dyDescent="0.3">
      <c r="B213" s="8">
        <f>SUBTOTAL(3,INDEX(hacktabell[Namn],1):hacktabell[[#This Row],[Namn]])</f>
        <v>208</v>
      </c>
      <c r="C213" s="8" t="s">
        <v>21</v>
      </c>
      <c r="D213" s="8" t="s">
        <v>3</v>
      </c>
      <c r="E213" s="8">
        <v>30</v>
      </c>
    </row>
    <row r="214" spans="2:5" x14ac:dyDescent="0.3">
      <c r="B214" s="8">
        <f>SUBTOTAL(3,INDEX(hacktabell[Namn],1):hacktabell[[#This Row],[Namn]])</f>
        <v>209</v>
      </c>
      <c r="C214" s="8" t="s">
        <v>20</v>
      </c>
      <c r="D214" s="8" t="s">
        <v>3</v>
      </c>
      <c r="E214" s="8">
        <v>14</v>
      </c>
    </row>
    <row r="215" spans="2:5" x14ac:dyDescent="0.3">
      <c r="B215" s="8">
        <f>SUBTOTAL(3,INDEX(hacktabell[Namn],1):hacktabell[[#This Row],[Namn]])</f>
        <v>210</v>
      </c>
      <c r="C215" s="8" t="s">
        <v>21</v>
      </c>
      <c r="D215" s="8" t="s">
        <v>1</v>
      </c>
      <c r="E215" s="8">
        <v>33</v>
      </c>
    </row>
    <row r="216" spans="2:5" x14ac:dyDescent="0.3">
      <c r="B216" s="8">
        <f>SUBTOTAL(3,INDEX(hacktabell[Namn],1):hacktabell[[#This Row],[Namn]])</f>
        <v>211</v>
      </c>
      <c r="C216" s="8" t="s">
        <v>19</v>
      </c>
      <c r="D216" s="8" t="s">
        <v>0</v>
      </c>
      <c r="E216" s="8">
        <v>16</v>
      </c>
    </row>
    <row r="217" spans="2:5" x14ac:dyDescent="0.3">
      <c r="B217" s="8">
        <f>SUBTOTAL(3,INDEX(hacktabell[Namn],1):hacktabell[[#This Row],[Namn]])</f>
        <v>212</v>
      </c>
      <c r="C217" s="8" t="s">
        <v>19</v>
      </c>
      <c r="D217" s="8" t="s">
        <v>4</v>
      </c>
      <c r="E217" s="8">
        <v>29</v>
      </c>
    </row>
    <row r="218" spans="2:5" x14ac:dyDescent="0.3">
      <c r="B218" s="8">
        <f>SUBTOTAL(3,INDEX(hacktabell[Namn],1):hacktabell[[#This Row],[Namn]])</f>
        <v>213</v>
      </c>
      <c r="C218" s="8" t="s">
        <v>19</v>
      </c>
      <c r="D218" s="8" t="s">
        <v>1</v>
      </c>
      <c r="E218" s="8">
        <v>13</v>
      </c>
    </row>
    <row r="219" spans="2:5" x14ac:dyDescent="0.3">
      <c r="B219" s="8">
        <f>SUBTOTAL(3,INDEX(hacktabell[Namn],1):hacktabell[[#This Row],[Namn]])</f>
        <v>214</v>
      </c>
      <c r="C219" s="8" t="s">
        <v>17</v>
      </c>
      <c r="D219" s="8" t="s">
        <v>0</v>
      </c>
      <c r="E219" s="8">
        <v>34</v>
      </c>
    </row>
    <row r="220" spans="2:5" x14ac:dyDescent="0.3">
      <c r="B220" s="8">
        <f>SUBTOTAL(3,INDEX(hacktabell[Namn],1):hacktabell[[#This Row],[Namn]])</f>
        <v>215</v>
      </c>
      <c r="C220" s="8" t="s">
        <v>19</v>
      </c>
      <c r="D220" s="8" t="s">
        <v>2</v>
      </c>
      <c r="E220" s="8">
        <v>39</v>
      </c>
    </row>
    <row r="221" spans="2:5" x14ac:dyDescent="0.3">
      <c r="B221" s="8">
        <f>SUBTOTAL(3,INDEX(hacktabell[Namn],1):hacktabell[[#This Row],[Namn]])</f>
        <v>216</v>
      </c>
      <c r="C221" s="8" t="s">
        <v>18</v>
      </c>
      <c r="D221" s="8" t="s">
        <v>2</v>
      </c>
      <c r="E221" s="8">
        <v>1</v>
      </c>
    </row>
    <row r="222" spans="2:5" x14ac:dyDescent="0.3">
      <c r="B222" s="8">
        <f>SUBTOTAL(3,INDEX(hacktabell[Namn],1):hacktabell[[#This Row],[Namn]])</f>
        <v>217</v>
      </c>
      <c r="C222" s="8" t="s">
        <v>21</v>
      </c>
      <c r="D222" s="8" t="s">
        <v>4</v>
      </c>
      <c r="E222" s="8">
        <v>40</v>
      </c>
    </row>
    <row r="223" spans="2:5" x14ac:dyDescent="0.3">
      <c r="B223" s="8">
        <f>SUBTOTAL(3,INDEX(hacktabell[Namn],1):hacktabell[[#This Row],[Namn]])</f>
        <v>218</v>
      </c>
      <c r="C223" s="8" t="s">
        <v>16</v>
      </c>
      <c r="D223" s="8" t="s">
        <v>0</v>
      </c>
      <c r="E223" s="8">
        <v>25</v>
      </c>
    </row>
    <row r="224" spans="2:5" x14ac:dyDescent="0.3">
      <c r="B224" s="8">
        <f>SUBTOTAL(3,INDEX(hacktabell[Namn],1):hacktabell[[#This Row],[Namn]])</f>
        <v>219</v>
      </c>
      <c r="C224" s="8" t="s">
        <v>16</v>
      </c>
      <c r="D224" s="8" t="s">
        <v>4</v>
      </c>
      <c r="E224" s="8">
        <v>4</v>
      </c>
    </row>
    <row r="225" spans="2:5" x14ac:dyDescent="0.3">
      <c r="B225" s="8">
        <f>SUBTOTAL(3,INDEX(hacktabell[Namn],1):hacktabell[[#This Row],[Namn]])</f>
        <v>220</v>
      </c>
      <c r="C225" s="8" t="s">
        <v>18</v>
      </c>
      <c r="D225" s="8" t="s">
        <v>1</v>
      </c>
      <c r="E225" s="8">
        <v>4</v>
      </c>
    </row>
    <row r="226" spans="2:5" x14ac:dyDescent="0.3">
      <c r="B226" s="8">
        <f>SUBTOTAL(3,INDEX(hacktabell[Namn],1):hacktabell[[#This Row],[Namn]])</f>
        <v>221</v>
      </c>
      <c r="C226" s="8" t="s">
        <v>16</v>
      </c>
      <c r="D226" s="8" t="s">
        <v>3</v>
      </c>
      <c r="E226" s="8">
        <v>9</v>
      </c>
    </row>
    <row r="227" spans="2:5" x14ac:dyDescent="0.3">
      <c r="B227" s="8">
        <f>SUBTOTAL(3,INDEX(hacktabell[Namn],1):hacktabell[[#This Row],[Namn]])</f>
        <v>222</v>
      </c>
      <c r="C227" s="8" t="s">
        <v>21</v>
      </c>
      <c r="D227" s="8" t="s">
        <v>1</v>
      </c>
      <c r="E227" s="8">
        <v>38</v>
      </c>
    </row>
    <row r="228" spans="2:5" x14ac:dyDescent="0.3">
      <c r="B228" s="8">
        <f>SUBTOTAL(3,INDEX(hacktabell[Namn],1):hacktabell[[#This Row],[Namn]])</f>
        <v>223</v>
      </c>
      <c r="C228" s="8" t="s">
        <v>16</v>
      </c>
      <c r="D228" s="8" t="s">
        <v>3</v>
      </c>
      <c r="E228" s="8">
        <v>3</v>
      </c>
    </row>
    <row r="229" spans="2:5" x14ac:dyDescent="0.3">
      <c r="B229" s="8">
        <f>SUBTOTAL(3,INDEX(hacktabell[Namn],1):hacktabell[[#This Row],[Namn]])</f>
        <v>224</v>
      </c>
      <c r="C229" s="8" t="s">
        <v>16</v>
      </c>
      <c r="D229" s="8" t="s">
        <v>0</v>
      </c>
      <c r="E229" s="8">
        <v>17</v>
      </c>
    </row>
    <row r="230" spans="2:5" x14ac:dyDescent="0.3">
      <c r="B230" s="8">
        <f>SUBTOTAL(3,INDEX(hacktabell[Namn],1):hacktabell[[#This Row],[Namn]])</f>
        <v>225</v>
      </c>
      <c r="C230" s="8" t="s">
        <v>18</v>
      </c>
      <c r="D230" s="8" t="s">
        <v>1</v>
      </c>
      <c r="E230" s="8">
        <v>12</v>
      </c>
    </row>
    <row r="231" spans="2:5" x14ac:dyDescent="0.3">
      <c r="B231" s="8">
        <f>SUBTOTAL(3,INDEX(hacktabell[Namn],1):hacktabell[[#This Row],[Namn]])</f>
        <v>226</v>
      </c>
      <c r="C231" s="8" t="s">
        <v>19</v>
      </c>
      <c r="D231" s="8" t="s">
        <v>1</v>
      </c>
      <c r="E231" s="8">
        <v>3</v>
      </c>
    </row>
    <row r="232" spans="2:5" x14ac:dyDescent="0.3">
      <c r="B232" s="8">
        <f>SUBTOTAL(3,INDEX(hacktabell[Namn],1):hacktabell[[#This Row],[Namn]])</f>
        <v>227</v>
      </c>
      <c r="C232" s="8" t="s">
        <v>21</v>
      </c>
      <c r="D232" s="8" t="s">
        <v>0</v>
      </c>
      <c r="E232" s="8">
        <v>34</v>
      </c>
    </row>
    <row r="233" spans="2:5" x14ac:dyDescent="0.3">
      <c r="B233" s="8">
        <f>SUBTOTAL(3,INDEX(hacktabell[Namn],1):hacktabell[[#This Row],[Namn]])</f>
        <v>228</v>
      </c>
      <c r="C233" s="8" t="s">
        <v>19</v>
      </c>
      <c r="D233" s="8" t="s">
        <v>2</v>
      </c>
      <c r="E233" s="8">
        <v>29</v>
      </c>
    </row>
    <row r="234" spans="2:5" x14ac:dyDescent="0.3">
      <c r="B234" s="8">
        <f>SUBTOTAL(3,INDEX(hacktabell[Namn],1):hacktabell[[#This Row],[Namn]])</f>
        <v>229</v>
      </c>
      <c r="C234" s="8" t="s">
        <v>21</v>
      </c>
      <c r="D234" s="8" t="s">
        <v>3</v>
      </c>
      <c r="E234" s="8">
        <v>37</v>
      </c>
    </row>
    <row r="235" spans="2:5" x14ac:dyDescent="0.3">
      <c r="B235" s="8">
        <f>SUBTOTAL(3,INDEX(hacktabell[Namn],1):hacktabell[[#This Row],[Namn]])</f>
        <v>230</v>
      </c>
      <c r="C235" s="8" t="s">
        <v>18</v>
      </c>
      <c r="D235" s="8" t="s">
        <v>3</v>
      </c>
      <c r="E235" s="8">
        <v>14</v>
      </c>
    </row>
    <row r="236" spans="2:5" x14ac:dyDescent="0.3">
      <c r="B236" s="8">
        <f>SUBTOTAL(3,INDEX(hacktabell[Namn],1):hacktabell[[#This Row],[Namn]])</f>
        <v>231</v>
      </c>
      <c r="C236" s="8" t="s">
        <v>20</v>
      </c>
      <c r="D236" s="8" t="s">
        <v>3</v>
      </c>
      <c r="E236" s="8">
        <v>5</v>
      </c>
    </row>
    <row r="237" spans="2:5" x14ac:dyDescent="0.3">
      <c r="B237" s="8">
        <f>SUBTOTAL(3,INDEX(hacktabell[Namn],1):hacktabell[[#This Row],[Namn]])</f>
        <v>232</v>
      </c>
      <c r="C237" s="8" t="s">
        <v>16</v>
      </c>
      <c r="D237" s="8" t="s">
        <v>2</v>
      </c>
      <c r="E237" s="8">
        <v>35</v>
      </c>
    </row>
    <row r="238" spans="2:5" x14ac:dyDescent="0.3">
      <c r="B238" s="8">
        <f>SUBTOTAL(3,INDEX(hacktabell[Namn],1):hacktabell[[#This Row],[Namn]])</f>
        <v>233</v>
      </c>
      <c r="C238" s="8" t="s">
        <v>20</v>
      </c>
      <c r="D238" s="8" t="s">
        <v>4</v>
      </c>
      <c r="E238" s="8">
        <v>30</v>
      </c>
    </row>
    <row r="239" spans="2:5" x14ac:dyDescent="0.3">
      <c r="B239" s="8">
        <f>SUBTOTAL(3,INDEX(hacktabell[Namn],1):hacktabell[[#This Row],[Namn]])</f>
        <v>234</v>
      </c>
      <c r="C239" s="8" t="s">
        <v>21</v>
      </c>
      <c r="D239" s="8" t="s">
        <v>2</v>
      </c>
      <c r="E239" s="8">
        <v>4</v>
      </c>
    </row>
    <row r="240" spans="2:5" x14ac:dyDescent="0.3">
      <c r="B240" s="8">
        <f>SUBTOTAL(3,INDEX(hacktabell[Namn],1):hacktabell[[#This Row],[Namn]])</f>
        <v>235</v>
      </c>
      <c r="C240" s="8" t="s">
        <v>20</v>
      </c>
      <c r="D240" s="8" t="s">
        <v>3</v>
      </c>
      <c r="E240" s="8">
        <v>40</v>
      </c>
    </row>
    <row r="241" spans="2:5" x14ac:dyDescent="0.3">
      <c r="B241" s="8">
        <f>SUBTOTAL(3,INDEX(hacktabell[Namn],1):hacktabell[[#This Row],[Namn]])</f>
        <v>236</v>
      </c>
      <c r="C241" s="8" t="s">
        <v>17</v>
      </c>
      <c r="D241" s="8" t="s">
        <v>2</v>
      </c>
      <c r="E241" s="8">
        <v>16</v>
      </c>
    </row>
    <row r="242" spans="2:5" x14ac:dyDescent="0.3">
      <c r="B242" s="8">
        <f>SUBTOTAL(3,INDEX(hacktabell[Namn],1):hacktabell[[#This Row],[Namn]])</f>
        <v>237</v>
      </c>
      <c r="C242" s="8" t="s">
        <v>18</v>
      </c>
      <c r="D242" s="8" t="s">
        <v>3</v>
      </c>
      <c r="E242" s="8">
        <v>23</v>
      </c>
    </row>
    <row r="243" spans="2:5" x14ac:dyDescent="0.3">
      <c r="B243" s="8">
        <f>SUBTOTAL(3,INDEX(hacktabell[Namn],1):hacktabell[[#This Row],[Namn]])</f>
        <v>238</v>
      </c>
      <c r="C243" s="8" t="s">
        <v>21</v>
      </c>
      <c r="D243" s="8" t="s">
        <v>0</v>
      </c>
      <c r="E243" s="8">
        <v>29</v>
      </c>
    </row>
    <row r="244" spans="2:5" x14ac:dyDescent="0.3">
      <c r="B244" s="8">
        <f>SUBTOTAL(3,INDEX(hacktabell[Namn],1):hacktabell[[#This Row],[Namn]])</f>
        <v>239</v>
      </c>
      <c r="C244" s="8" t="s">
        <v>19</v>
      </c>
      <c r="D244" s="8" t="s">
        <v>0</v>
      </c>
      <c r="E244" s="8">
        <v>11</v>
      </c>
    </row>
    <row r="245" spans="2:5" x14ac:dyDescent="0.3">
      <c r="B245" s="8">
        <f>SUBTOTAL(3,INDEX(hacktabell[Namn],1):hacktabell[[#This Row],[Namn]])</f>
        <v>240</v>
      </c>
      <c r="C245" s="8" t="s">
        <v>18</v>
      </c>
      <c r="D245" s="8" t="s">
        <v>2</v>
      </c>
      <c r="E245" s="8">
        <v>12</v>
      </c>
    </row>
    <row r="246" spans="2:5" x14ac:dyDescent="0.3">
      <c r="B246" s="8">
        <f>SUBTOTAL(3,INDEX(hacktabell[Namn],1):hacktabell[[#This Row],[Namn]])</f>
        <v>241</v>
      </c>
      <c r="C246" s="8" t="s">
        <v>19</v>
      </c>
      <c r="D246" s="8" t="s">
        <v>1</v>
      </c>
      <c r="E246" s="8">
        <v>36</v>
      </c>
    </row>
    <row r="247" spans="2:5" x14ac:dyDescent="0.3">
      <c r="B247" s="8">
        <f>SUBTOTAL(3,INDEX(hacktabell[Namn],1):hacktabell[[#This Row],[Namn]])</f>
        <v>242</v>
      </c>
      <c r="C247" s="8" t="s">
        <v>16</v>
      </c>
      <c r="D247" s="8" t="s">
        <v>2</v>
      </c>
      <c r="E247" s="8">
        <v>36</v>
      </c>
    </row>
    <row r="248" spans="2:5" x14ac:dyDescent="0.3">
      <c r="B248" s="8">
        <f>SUBTOTAL(3,INDEX(hacktabell[Namn],1):hacktabell[[#This Row],[Namn]])</f>
        <v>243</v>
      </c>
      <c r="C248" s="8" t="s">
        <v>18</v>
      </c>
      <c r="D248" s="8" t="s">
        <v>1</v>
      </c>
      <c r="E248" s="8">
        <v>39</v>
      </c>
    </row>
    <row r="249" spans="2:5" x14ac:dyDescent="0.3">
      <c r="B249" s="8">
        <f>SUBTOTAL(3,INDEX(hacktabell[Namn],1):hacktabell[[#This Row],[Namn]])</f>
        <v>244</v>
      </c>
      <c r="C249" s="8" t="s">
        <v>19</v>
      </c>
      <c r="D249" s="8" t="s">
        <v>2</v>
      </c>
      <c r="E249" s="8">
        <v>4</v>
      </c>
    </row>
    <row r="250" spans="2:5" x14ac:dyDescent="0.3">
      <c r="B250" s="8">
        <f>SUBTOTAL(3,INDEX(hacktabell[Namn],1):hacktabell[[#This Row],[Namn]])</f>
        <v>245</v>
      </c>
      <c r="C250" s="8" t="s">
        <v>19</v>
      </c>
      <c r="D250" s="8" t="s">
        <v>4</v>
      </c>
      <c r="E250" s="8">
        <v>39</v>
      </c>
    </row>
    <row r="251" spans="2:5" x14ac:dyDescent="0.3">
      <c r="B251" s="8">
        <f>SUBTOTAL(3,INDEX(hacktabell[Namn],1):hacktabell[[#This Row],[Namn]])</f>
        <v>246</v>
      </c>
      <c r="C251" s="8" t="s">
        <v>17</v>
      </c>
      <c r="D251" s="8" t="s">
        <v>1</v>
      </c>
      <c r="E251" s="8">
        <v>27</v>
      </c>
    </row>
    <row r="252" spans="2:5" x14ac:dyDescent="0.3">
      <c r="B252" s="8">
        <f>SUBTOTAL(3,INDEX(hacktabell[Namn],1):hacktabell[[#This Row],[Namn]])</f>
        <v>247</v>
      </c>
      <c r="C252" s="8" t="s">
        <v>18</v>
      </c>
      <c r="D252" s="8" t="s">
        <v>1</v>
      </c>
      <c r="E252" s="8">
        <v>1</v>
      </c>
    </row>
    <row r="253" spans="2:5" x14ac:dyDescent="0.3">
      <c r="B253" s="8">
        <f>SUBTOTAL(3,INDEX(hacktabell[Namn],1):hacktabell[[#This Row],[Namn]])</f>
        <v>248</v>
      </c>
      <c r="C253" s="8" t="s">
        <v>19</v>
      </c>
      <c r="D253" s="8" t="s">
        <v>1</v>
      </c>
      <c r="E253" s="8">
        <v>33</v>
      </c>
    </row>
    <row r="254" spans="2:5" x14ac:dyDescent="0.3">
      <c r="B254" s="8">
        <f>SUBTOTAL(3,INDEX(hacktabell[Namn],1):hacktabell[[#This Row],[Namn]])</f>
        <v>249</v>
      </c>
      <c r="C254" s="8" t="s">
        <v>17</v>
      </c>
      <c r="D254" s="8" t="s">
        <v>1</v>
      </c>
      <c r="E254" s="8">
        <v>40</v>
      </c>
    </row>
    <row r="255" spans="2:5" x14ac:dyDescent="0.3">
      <c r="B255" s="8">
        <f>SUBTOTAL(3,INDEX(hacktabell[Namn],1):hacktabell[[#This Row],[Namn]])</f>
        <v>250</v>
      </c>
      <c r="C255" s="8" t="s">
        <v>19</v>
      </c>
      <c r="D255" s="8" t="s">
        <v>3</v>
      </c>
      <c r="E255" s="8">
        <v>31</v>
      </c>
    </row>
    <row r="256" spans="2:5" x14ac:dyDescent="0.3">
      <c r="B256" s="8">
        <f>SUBTOTAL(3,INDEX(hacktabell[Namn],1):hacktabell[[#This Row],[Namn]])</f>
        <v>251</v>
      </c>
      <c r="C256" s="8" t="s">
        <v>19</v>
      </c>
      <c r="D256" s="8" t="s">
        <v>4</v>
      </c>
      <c r="E256" s="8">
        <v>7</v>
      </c>
    </row>
    <row r="257" spans="2:5" x14ac:dyDescent="0.3">
      <c r="B257" s="8">
        <f>SUBTOTAL(3,INDEX(hacktabell[Namn],1):hacktabell[[#This Row],[Namn]])</f>
        <v>252</v>
      </c>
      <c r="C257" s="8" t="s">
        <v>19</v>
      </c>
      <c r="D257" s="8" t="s">
        <v>4</v>
      </c>
      <c r="E257" s="8">
        <v>24</v>
      </c>
    </row>
    <row r="258" spans="2:5" x14ac:dyDescent="0.3">
      <c r="B258" s="8">
        <f>SUBTOTAL(3,INDEX(hacktabell[Namn],1):hacktabell[[#This Row],[Namn]])</f>
        <v>253</v>
      </c>
      <c r="C258" s="8" t="s">
        <v>21</v>
      </c>
      <c r="D258" s="8" t="s">
        <v>4</v>
      </c>
      <c r="E258" s="8">
        <v>3</v>
      </c>
    </row>
    <row r="259" spans="2:5" x14ac:dyDescent="0.3">
      <c r="B259" s="8">
        <f>SUBTOTAL(3,INDEX(hacktabell[Namn],1):hacktabell[[#This Row],[Namn]])</f>
        <v>254</v>
      </c>
      <c r="C259" s="8" t="s">
        <v>17</v>
      </c>
      <c r="D259" s="8" t="s">
        <v>1</v>
      </c>
      <c r="E259" s="8">
        <v>3</v>
      </c>
    </row>
    <row r="260" spans="2:5" x14ac:dyDescent="0.3">
      <c r="B260" s="8">
        <f>SUBTOTAL(3,INDEX(hacktabell[Namn],1):hacktabell[[#This Row],[Namn]])</f>
        <v>255</v>
      </c>
      <c r="C260" s="8" t="s">
        <v>17</v>
      </c>
      <c r="D260" s="8" t="s">
        <v>4</v>
      </c>
      <c r="E260" s="8">
        <v>29</v>
      </c>
    </row>
    <row r="261" spans="2:5" x14ac:dyDescent="0.3">
      <c r="B261" s="8">
        <f>SUBTOTAL(3,INDEX(hacktabell[Namn],1):hacktabell[[#This Row],[Namn]])</f>
        <v>256</v>
      </c>
      <c r="C261" s="8" t="s">
        <v>17</v>
      </c>
      <c r="D261" s="8" t="s">
        <v>4</v>
      </c>
      <c r="E261" s="8">
        <v>25</v>
      </c>
    </row>
    <row r="262" spans="2:5" x14ac:dyDescent="0.3">
      <c r="B262" s="8">
        <f>SUBTOTAL(3,INDEX(hacktabell[Namn],1):hacktabell[[#This Row],[Namn]])</f>
        <v>257</v>
      </c>
      <c r="C262" s="8" t="s">
        <v>19</v>
      </c>
      <c r="D262" s="8" t="s">
        <v>0</v>
      </c>
      <c r="E262" s="8">
        <v>9</v>
      </c>
    </row>
    <row r="263" spans="2:5" x14ac:dyDescent="0.3">
      <c r="B263" s="8">
        <f>SUBTOTAL(3,INDEX(hacktabell[Namn],1):hacktabell[[#This Row],[Namn]])</f>
        <v>258</v>
      </c>
      <c r="C263" s="8" t="s">
        <v>18</v>
      </c>
      <c r="D263" s="8" t="s">
        <v>0</v>
      </c>
      <c r="E263" s="8">
        <v>3</v>
      </c>
    </row>
    <row r="264" spans="2:5" x14ac:dyDescent="0.3">
      <c r="B264" s="8">
        <f>SUBTOTAL(3,INDEX(hacktabell[Namn],1):hacktabell[[#This Row],[Namn]])</f>
        <v>259</v>
      </c>
      <c r="C264" s="8" t="s">
        <v>19</v>
      </c>
      <c r="D264" s="8" t="s">
        <v>0</v>
      </c>
      <c r="E264" s="8">
        <v>26</v>
      </c>
    </row>
    <row r="265" spans="2:5" x14ac:dyDescent="0.3">
      <c r="B265" s="8">
        <f>SUBTOTAL(3,INDEX(hacktabell[Namn],1):hacktabell[[#This Row],[Namn]])</f>
        <v>260</v>
      </c>
      <c r="C265" s="8" t="s">
        <v>16</v>
      </c>
      <c r="D265" s="8" t="s">
        <v>2</v>
      </c>
      <c r="E265" s="8">
        <v>34</v>
      </c>
    </row>
    <row r="266" spans="2:5" x14ac:dyDescent="0.3">
      <c r="B266" s="8">
        <f>SUBTOTAL(3,INDEX(hacktabell[Namn],1):hacktabell[[#This Row],[Namn]])</f>
        <v>261</v>
      </c>
      <c r="C266" s="8" t="s">
        <v>21</v>
      </c>
      <c r="D266" s="8" t="s">
        <v>3</v>
      </c>
      <c r="E266" s="8">
        <v>8</v>
      </c>
    </row>
    <row r="267" spans="2:5" x14ac:dyDescent="0.3">
      <c r="B267" s="8">
        <f>SUBTOTAL(3,INDEX(hacktabell[Namn],1):hacktabell[[#This Row],[Namn]])</f>
        <v>262</v>
      </c>
      <c r="C267" s="8" t="s">
        <v>16</v>
      </c>
      <c r="D267" s="8" t="s">
        <v>0</v>
      </c>
      <c r="E267" s="8">
        <v>10</v>
      </c>
    </row>
    <row r="268" spans="2:5" x14ac:dyDescent="0.3">
      <c r="B268" s="8">
        <f>SUBTOTAL(3,INDEX(hacktabell[Namn],1):hacktabell[[#This Row],[Namn]])</f>
        <v>263</v>
      </c>
      <c r="C268" s="8" t="s">
        <v>16</v>
      </c>
      <c r="D268" s="8" t="s">
        <v>1</v>
      </c>
      <c r="E268" s="8">
        <v>13</v>
      </c>
    </row>
    <row r="269" spans="2:5" x14ac:dyDescent="0.3">
      <c r="B269" s="8">
        <f>SUBTOTAL(3,INDEX(hacktabell[Namn],1):hacktabell[[#This Row],[Namn]])</f>
        <v>264</v>
      </c>
      <c r="C269" s="8" t="s">
        <v>19</v>
      </c>
      <c r="D269" s="8" t="s">
        <v>3</v>
      </c>
      <c r="E269" s="8">
        <v>39</v>
      </c>
    </row>
    <row r="270" spans="2:5" x14ac:dyDescent="0.3">
      <c r="B270" s="8">
        <f>SUBTOTAL(3,INDEX(hacktabell[Namn],1):hacktabell[[#This Row],[Namn]])</f>
        <v>265</v>
      </c>
      <c r="C270" s="8" t="s">
        <v>19</v>
      </c>
      <c r="D270" s="8" t="s">
        <v>1</v>
      </c>
      <c r="E270" s="8">
        <v>17</v>
      </c>
    </row>
    <row r="271" spans="2:5" x14ac:dyDescent="0.3">
      <c r="B271" s="8">
        <f>SUBTOTAL(3,INDEX(hacktabell[Namn],1):hacktabell[[#This Row],[Namn]])</f>
        <v>266</v>
      </c>
      <c r="C271" s="8" t="s">
        <v>18</v>
      </c>
      <c r="D271" s="8" t="s">
        <v>3</v>
      </c>
      <c r="E271" s="8">
        <v>35</v>
      </c>
    </row>
    <row r="272" spans="2:5" x14ac:dyDescent="0.3">
      <c r="B272" s="8">
        <f>SUBTOTAL(3,INDEX(hacktabell[Namn],1):hacktabell[[#This Row],[Namn]])</f>
        <v>267</v>
      </c>
      <c r="C272" s="8" t="s">
        <v>19</v>
      </c>
      <c r="D272" s="8" t="s">
        <v>0</v>
      </c>
      <c r="E272" s="8">
        <v>31</v>
      </c>
    </row>
    <row r="273" spans="2:5" x14ac:dyDescent="0.3">
      <c r="B273" s="8">
        <f>SUBTOTAL(3,INDEX(hacktabell[Namn],1):hacktabell[[#This Row],[Namn]])</f>
        <v>268</v>
      </c>
      <c r="C273" s="8" t="s">
        <v>20</v>
      </c>
      <c r="D273" s="8" t="s">
        <v>2</v>
      </c>
      <c r="E273" s="8">
        <v>23</v>
      </c>
    </row>
    <row r="274" spans="2:5" x14ac:dyDescent="0.3">
      <c r="B274" s="8">
        <f>SUBTOTAL(3,INDEX(hacktabell[Namn],1):hacktabell[[#This Row],[Namn]])</f>
        <v>269</v>
      </c>
      <c r="C274" s="8" t="s">
        <v>18</v>
      </c>
      <c r="D274" s="8" t="s">
        <v>1</v>
      </c>
      <c r="E274" s="8">
        <v>40</v>
      </c>
    </row>
    <row r="275" spans="2:5" x14ac:dyDescent="0.3">
      <c r="B275" s="8">
        <f>SUBTOTAL(3,INDEX(hacktabell[Namn],1):hacktabell[[#This Row],[Namn]])</f>
        <v>270</v>
      </c>
      <c r="C275" s="8" t="s">
        <v>21</v>
      </c>
      <c r="D275" s="8" t="s">
        <v>3</v>
      </c>
      <c r="E275" s="8">
        <v>19</v>
      </c>
    </row>
    <row r="276" spans="2:5" x14ac:dyDescent="0.3">
      <c r="B276" s="8">
        <f>SUBTOTAL(3,INDEX(hacktabell[Namn],1):hacktabell[[#This Row],[Namn]])</f>
        <v>271</v>
      </c>
      <c r="C276" s="8" t="s">
        <v>19</v>
      </c>
      <c r="D276" s="8" t="s">
        <v>1</v>
      </c>
      <c r="E276" s="8">
        <v>2</v>
      </c>
    </row>
    <row r="277" spans="2:5" x14ac:dyDescent="0.3">
      <c r="B277" s="8">
        <f>SUBTOTAL(3,INDEX(hacktabell[Namn],1):hacktabell[[#This Row],[Namn]])</f>
        <v>272</v>
      </c>
      <c r="C277" s="8" t="s">
        <v>17</v>
      </c>
      <c r="D277" s="8" t="s">
        <v>0</v>
      </c>
      <c r="E277" s="8">
        <v>18</v>
      </c>
    </row>
    <row r="278" spans="2:5" x14ac:dyDescent="0.3">
      <c r="B278" s="8">
        <f>SUBTOTAL(3,INDEX(hacktabell[Namn],1):hacktabell[[#This Row],[Namn]])</f>
        <v>273</v>
      </c>
      <c r="C278" s="8" t="s">
        <v>16</v>
      </c>
      <c r="D278" s="8" t="s">
        <v>4</v>
      </c>
      <c r="E278" s="8">
        <v>1</v>
      </c>
    </row>
    <row r="279" spans="2:5" x14ac:dyDescent="0.3">
      <c r="B279" s="8">
        <f>SUBTOTAL(3,INDEX(hacktabell[Namn],1):hacktabell[[#This Row],[Namn]])</f>
        <v>274</v>
      </c>
      <c r="C279" s="8" t="s">
        <v>21</v>
      </c>
      <c r="D279" s="8" t="s">
        <v>0</v>
      </c>
      <c r="E279" s="8">
        <v>24</v>
      </c>
    </row>
    <row r="280" spans="2:5" x14ac:dyDescent="0.3">
      <c r="B280" s="8">
        <f>SUBTOTAL(3,INDEX(hacktabell[Namn],1):hacktabell[[#This Row],[Namn]])</f>
        <v>275</v>
      </c>
      <c r="C280" s="8" t="s">
        <v>17</v>
      </c>
      <c r="D280" s="8" t="s">
        <v>0</v>
      </c>
      <c r="E280" s="8">
        <v>5</v>
      </c>
    </row>
    <row r="281" spans="2:5" x14ac:dyDescent="0.3">
      <c r="B281" s="8">
        <f>SUBTOTAL(3,INDEX(hacktabell[Namn],1):hacktabell[[#This Row],[Namn]])</f>
        <v>276</v>
      </c>
      <c r="C281" s="8" t="s">
        <v>17</v>
      </c>
      <c r="D281" s="8" t="s">
        <v>0</v>
      </c>
      <c r="E281" s="8">
        <v>4</v>
      </c>
    </row>
    <row r="282" spans="2:5" x14ac:dyDescent="0.3">
      <c r="B282" s="8">
        <f>SUBTOTAL(3,INDEX(hacktabell[Namn],1):hacktabell[[#This Row],[Namn]])</f>
        <v>277</v>
      </c>
      <c r="C282" s="8" t="s">
        <v>18</v>
      </c>
      <c r="D282" s="8" t="s">
        <v>3</v>
      </c>
      <c r="E282" s="8">
        <v>22</v>
      </c>
    </row>
    <row r="283" spans="2:5" x14ac:dyDescent="0.3">
      <c r="B283" s="8">
        <f>SUBTOTAL(3,INDEX(hacktabell[Namn],1):hacktabell[[#This Row],[Namn]])</f>
        <v>278</v>
      </c>
      <c r="C283" s="8" t="s">
        <v>19</v>
      </c>
      <c r="D283" s="8" t="s">
        <v>3</v>
      </c>
      <c r="E283" s="8">
        <v>5</v>
      </c>
    </row>
    <row r="284" spans="2:5" x14ac:dyDescent="0.3">
      <c r="B284" s="8">
        <f>SUBTOTAL(3,INDEX(hacktabell[Namn],1):hacktabell[[#This Row],[Namn]])</f>
        <v>279</v>
      </c>
      <c r="C284" s="8" t="s">
        <v>16</v>
      </c>
      <c r="D284" s="8" t="s">
        <v>3</v>
      </c>
      <c r="E284" s="8">
        <v>15</v>
      </c>
    </row>
    <row r="285" spans="2:5" x14ac:dyDescent="0.3">
      <c r="B285" s="8">
        <f>SUBTOTAL(3,INDEX(hacktabell[Namn],1):hacktabell[[#This Row],[Namn]])</f>
        <v>280</v>
      </c>
      <c r="C285" s="8" t="s">
        <v>21</v>
      </c>
      <c r="D285" s="8" t="s">
        <v>2</v>
      </c>
      <c r="E285" s="8">
        <v>5</v>
      </c>
    </row>
    <row r="286" spans="2:5" x14ac:dyDescent="0.3">
      <c r="B286" s="8">
        <f>SUBTOTAL(3,INDEX(hacktabell[Namn],1):hacktabell[[#This Row],[Namn]])</f>
        <v>281</v>
      </c>
      <c r="C286" s="8" t="s">
        <v>19</v>
      </c>
      <c r="D286" s="8" t="s">
        <v>4</v>
      </c>
      <c r="E286" s="8">
        <v>16</v>
      </c>
    </row>
    <row r="287" spans="2:5" x14ac:dyDescent="0.3">
      <c r="B287" s="8">
        <f>SUBTOTAL(3,INDEX(hacktabell[Namn],1):hacktabell[[#This Row],[Namn]])</f>
        <v>282</v>
      </c>
      <c r="C287" s="8" t="s">
        <v>20</v>
      </c>
      <c r="D287" s="8" t="s">
        <v>3</v>
      </c>
      <c r="E287" s="8">
        <v>30</v>
      </c>
    </row>
    <row r="288" spans="2:5" x14ac:dyDescent="0.3">
      <c r="B288" s="8">
        <f>SUBTOTAL(3,INDEX(hacktabell[Namn],1):hacktabell[[#This Row],[Namn]])</f>
        <v>283</v>
      </c>
      <c r="C288" s="8" t="s">
        <v>21</v>
      </c>
      <c r="D288" s="8" t="s">
        <v>1</v>
      </c>
      <c r="E288" s="8">
        <v>25</v>
      </c>
    </row>
    <row r="289" spans="2:5" x14ac:dyDescent="0.3">
      <c r="B289" s="8">
        <f>SUBTOTAL(3,INDEX(hacktabell[Namn],1):hacktabell[[#This Row],[Namn]])</f>
        <v>284</v>
      </c>
      <c r="C289" s="8" t="s">
        <v>18</v>
      </c>
      <c r="D289" s="8" t="s">
        <v>2</v>
      </c>
      <c r="E289" s="8">
        <v>23</v>
      </c>
    </row>
    <row r="290" spans="2:5" x14ac:dyDescent="0.3">
      <c r="B290" s="8">
        <f>SUBTOTAL(3,INDEX(hacktabell[Namn],1):hacktabell[[#This Row],[Namn]])</f>
        <v>285</v>
      </c>
      <c r="C290" s="8" t="s">
        <v>21</v>
      </c>
      <c r="D290" s="8" t="s">
        <v>0</v>
      </c>
      <c r="E290" s="8">
        <v>22</v>
      </c>
    </row>
    <row r="291" spans="2:5" x14ac:dyDescent="0.3">
      <c r="B291" s="8">
        <f>SUBTOTAL(3,INDEX(hacktabell[Namn],1):hacktabell[[#This Row],[Namn]])</f>
        <v>286</v>
      </c>
      <c r="C291" s="8" t="s">
        <v>21</v>
      </c>
      <c r="D291" s="8" t="s">
        <v>0</v>
      </c>
      <c r="E291" s="8">
        <v>9</v>
      </c>
    </row>
    <row r="292" spans="2:5" x14ac:dyDescent="0.3">
      <c r="B292" s="8">
        <f>SUBTOTAL(3,INDEX(hacktabell[Namn],1):hacktabell[[#This Row],[Namn]])</f>
        <v>287</v>
      </c>
      <c r="C292" s="8" t="s">
        <v>17</v>
      </c>
      <c r="D292" s="8" t="s">
        <v>1</v>
      </c>
      <c r="E292" s="8">
        <v>22</v>
      </c>
    </row>
    <row r="293" spans="2:5" x14ac:dyDescent="0.3">
      <c r="B293" s="8">
        <f>SUBTOTAL(3,INDEX(hacktabell[Namn],1):hacktabell[[#This Row],[Namn]])</f>
        <v>288</v>
      </c>
      <c r="C293" s="8" t="s">
        <v>18</v>
      </c>
      <c r="D293" s="8" t="s">
        <v>3</v>
      </c>
      <c r="E293" s="8">
        <v>38</v>
      </c>
    </row>
    <row r="294" spans="2:5" x14ac:dyDescent="0.3">
      <c r="B294" s="8">
        <f>SUBTOTAL(3,INDEX(hacktabell[Namn],1):hacktabell[[#This Row],[Namn]])</f>
        <v>289</v>
      </c>
      <c r="C294" s="8" t="s">
        <v>21</v>
      </c>
      <c r="D294" s="8" t="s">
        <v>0</v>
      </c>
      <c r="E294" s="8">
        <v>19</v>
      </c>
    </row>
    <row r="295" spans="2:5" x14ac:dyDescent="0.3">
      <c r="B295" s="8">
        <f>SUBTOTAL(3,INDEX(hacktabell[Namn],1):hacktabell[[#This Row],[Namn]])</f>
        <v>290</v>
      </c>
      <c r="C295" s="8" t="s">
        <v>20</v>
      </c>
      <c r="D295" s="8" t="s">
        <v>1</v>
      </c>
      <c r="E295" s="8">
        <v>33</v>
      </c>
    </row>
    <row r="296" spans="2:5" x14ac:dyDescent="0.3">
      <c r="B296" s="8">
        <f>SUBTOTAL(3,INDEX(hacktabell[Namn],1):hacktabell[[#This Row],[Namn]])</f>
        <v>291</v>
      </c>
      <c r="C296" s="8" t="s">
        <v>18</v>
      </c>
      <c r="D296" s="8" t="s">
        <v>4</v>
      </c>
      <c r="E296" s="8">
        <v>32</v>
      </c>
    </row>
    <row r="297" spans="2:5" x14ac:dyDescent="0.3">
      <c r="B297" s="8">
        <f>SUBTOTAL(3,INDEX(hacktabell[Namn],1):hacktabell[[#This Row],[Namn]])</f>
        <v>292</v>
      </c>
      <c r="C297" s="8" t="s">
        <v>21</v>
      </c>
      <c r="D297" s="8" t="s">
        <v>1</v>
      </c>
      <c r="E297" s="8">
        <v>35</v>
      </c>
    </row>
    <row r="298" spans="2:5" x14ac:dyDescent="0.3">
      <c r="B298" s="8">
        <f>SUBTOTAL(3,INDEX(hacktabell[Namn],1):hacktabell[[#This Row],[Namn]])</f>
        <v>293</v>
      </c>
      <c r="C298" s="8" t="s">
        <v>16</v>
      </c>
      <c r="D298" s="8" t="s">
        <v>3</v>
      </c>
      <c r="E298" s="8">
        <v>25</v>
      </c>
    </row>
    <row r="299" spans="2:5" x14ac:dyDescent="0.3">
      <c r="B299" s="8">
        <f>SUBTOTAL(3,INDEX(hacktabell[Namn],1):hacktabell[[#This Row],[Namn]])</f>
        <v>294</v>
      </c>
      <c r="C299" s="8" t="s">
        <v>21</v>
      </c>
      <c r="D299" s="8" t="s">
        <v>1</v>
      </c>
      <c r="E299" s="8">
        <v>26</v>
      </c>
    </row>
    <row r="300" spans="2:5" x14ac:dyDescent="0.3">
      <c r="B300" s="8">
        <f>SUBTOTAL(3,INDEX(hacktabell[Namn],1):hacktabell[[#This Row],[Namn]])</f>
        <v>295</v>
      </c>
      <c r="C300" s="8" t="s">
        <v>20</v>
      </c>
      <c r="D300" s="8" t="s">
        <v>2</v>
      </c>
      <c r="E300" s="8">
        <v>15</v>
      </c>
    </row>
    <row r="301" spans="2:5" x14ac:dyDescent="0.3">
      <c r="B301" s="8">
        <f>SUBTOTAL(3,INDEX(hacktabell[Namn],1):hacktabell[[#This Row],[Namn]])</f>
        <v>296</v>
      </c>
      <c r="C301" s="8" t="s">
        <v>18</v>
      </c>
      <c r="D301" s="8" t="s">
        <v>1</v>
      </c>
      <c r="E301" s="8">
        <v>31</v>
      </c>
    </row>
    <row r="302" spans="2:5" x14ac:dyDescent="0.3">
      <c r="B302" s="8">
        <f>SUBTOTAL(3,INDEX(hacktabell[Namn],1):hacktabell[[#This Row],[Namn]])</f>
        <v>297</v>
      </c>
      <c r="C302" s="8" t="s">
        <v>19</v>
      </c>
      <c r="D302" s="8" t="s">
        <v>3</v>
      </c>
      <c r="E302" s="8">
        <v>30</v>
      </c>
    </row>
    <row r="303" spans="2:5" x14ac:dyDescent="0.3">
      <c r="B303" s="8">
        <f>SUBTOTAL(3,INDEX(hacktabell[Namn],1):hacktabell[[#This Row],[Namn]])</f>
        <v>298</v>
      </c>
      <c r="C303" s="8" t="s">
        <v>20</v>
      </c>
      <c r="D303" s="8" t="s">
        <v>4</v>
      </c>
      <c r="E303" s="8">
        <v>8</v>
      </c>
    </row>
    <row r="304" spans="2:5" x14ac:dyDescent="0.3">
      <c r="B304" s="8">
        <f>SUBTOTAL(3,INDEX(hacktabell[Namn],1):hacktabell[[#This Row],[Namn]])</f>
        <v>299</v>
      </c>
      <c r="C304" s="8" t="s">
        <v>18</v>
      </c>
      <c r="D304" s="8" t="s">
        <v>3</v>
      </c>
      <c r="E304" s="8">
        <v>11</v>
      </c>
    </row>
    <row r="305" spans="2:5" x14ac:dyDescent="0.3">
      <c r="B305" s="8">
        <f>SUBTOTAL(3,INDEX(hacktabell[Namn],1):hacktabell[[#This Row],[Namn]])</f>
        <v>300</v>
      </c>
      <c r="C305" s="8" t="s">
        <v>21</v>
      </c>
      <c r="D305" s="8" t="s">
        <v>4</v>
      </c>
      <c r="E305" s="8">
        <v>31</v>
      </c>
    </row>
    <row r="306" spans="2:5" x14ac:dyDescent="0.3">
      <c r="B306" s="8">
        <f>SUBTOTAL(3,INDEX(hacktabell[Namn],1):hacktabell[[#This Row],[Namn]])</f>
        <v>301</v>
      </c>
      <c r="C306" s="8" t="s">
        <v>17</v>
      </c>
      <c r="D306" s="8" t="s">
        <v>4</v>
      </c>
      <c r="E306" s="8">
        <v>32</v>
      </c>
    </row>
    <row r="307" spans="2:5" x14ac:dyDescent="0.3">
      <c r="B307" s="8">
        <f>SUBTOTAL(3,INDEX(hacktabell[Namn],1):hacktabell[[#This Row],[Namn]])</f>
        <v>302</v>
      </c>
      <c r="C307" s="8" t="s">
        <v>20</v>
      </c>
      <c r="D307" s="8" t="s">
        <v>0</v>
      </c>
      <c r="E307" s="8">
        <v>27</v>
      </c>
    </row>
    <row r="308" spans="2:5" x14ac:dyDescent="0.3">
      <c r="B308" s="8">
        <f>SUBTOTAL(3,INDEX(hacktabell[Namn],1):hacktabell[[#This Row],[Namn]])</f>
        <v>303</v>
      </c>
      <c r="C308" s="8" t="s">
        <v>18</v>
      </c>
      <c r="D308" s="8" t="s">
        <v>2</v>
      </c>
      <c r="E308" s="8">
        <v>29</v>
      </c>
    </row>
    <row r="309" spans="2:5" x14ac:dyDescent="0.3">
      <c r="B309" s="8">
        <f>SUBTOTAL(3,INDEX(hacktabell[Namn],1):hacktabell[[#This Row],[Namn]])</f>
        <v>304</v>
      </c>
      <c r="C309" s="8" t="s">
        <v>18</v>
      </c>
      <c r="D309" s="8" t="s">
        <v>1</v>
      </c>
      <c r="E309" s="8">
        <v>11</v>
      </c>
    </row>
    <row r="310" spans="2:5" x14ac:dyDescent="0.3">
      <c r="B310" s="8">
        <f>SUBTOTAL(3,INDEX(hacktabell[Namn],1):hacktabell[[#This Row],[Namn]])</f>
        <v>305</v>
      </c>
      <c r="C310" s="8" t="s">
        <v>16</v>
      </c>
      <c r="D310" s="8" t="s">
        <v>0</v>
      </c>
      <c r="E310" s="8">
        <v>27</v>
      </c>
    </row>
    <row r="311" spans="2:5" x14ac:dyDescent="0.3">
      <c r="B311" s="8">
        <f>SUBTOTAL(3,INDEX(hacktabell[Namn],1):hacktabell[[#This Row],[Namn]])</f>
        <v>306</v>
      </c>
      <c r="C311" s="8" t="s">
        <v>20</v>
      </c>
      <c r="D311" s="8" t="s">
        <v>2</v>
      </c>
      <c r="E311" s="8">
        <v>25</v>
      </c>
    </row>
    <row r="312" spans="2:5" x14ac:dyDescent="0.3">
      <c r="B312" s="8">
        <f>SUBTOTAL(3,INDEX(hacktabell[Namn],1):hacktabell[[#This Row],[Namn]])</f>
        <v>307</v>
      </c>
      <c r="C312" s="8" t="s">
        <v>19</v>
      </c>
      <c r="D312" s="8" t="s">
        <v>4</v>
      </c>
      <c r="E312" s="8">
        <v>24</v>
      </c>
    </row>
    <row r="313" spans="2:5" x14ac:dyDescent="0.3">
      <c r="B313" s="8">
        <f>SUBTOTAL(3,INDEX(hacktabell[Namn],1):hacktabell[[#This Row],[Namn]])</f>
        <v>308</v>
      </c>
      <c r="C313" s="8" t="s">
        <v>20</v>
      </c>
      <c r="D313" s="8" t="s">
        <v>3</v>
      </c>
      <c r="E313" s="8">
        <v>16</v>
      </c>
    </row>
    <row r="314" spans="2:5" x14ac:dyDescent="0.3">
      <c r="B314" s="8">
        <f>SUBTOTAL(3,INDEX(hacktabell[Namn],1):hacktabell[[#This Row],[Namn]])</f>
        <v>309</v>
      </c>
      <c r="C314" s="8" t="s">
        <v>18</v>
      </c>
      <c r="D314" s="8" t="s">
        <v>3</v>
      </c>
      <c r="E314" s="8">
        <v>19</v>
      </c>
    </row>
    <row r="315" spans="2:5" x14ac:dyDescent="0.3">
      <c r="B315" s="8">
        <f>SUBTOTAL(3,INDEX(hacktabell[Namn],1):hacktabell[[#This Row],[Namn]])</f>
        <v>310</v>
      </c>
      <c r="C315" s="8" t="s">
        <v>20</v>
      </c>
      <c r="D315" s="8" t="s">
        <v>2</v>
      </c>
      <c r="E315" s="8">
        <v>7</v>
      </c>
    </row>
    <row r="316" spans="2:5" x14ac:dyDescent="0.3">
      <c r="B316" s="8">
        <f>SUBTOTAL(3,INDEX(hacktabell[Namn],1):hacktabell[[#This Row],[Namn]])</f>
        <v>311</v>
      </c>
      <c r="C316" s="8" t="s">
        <v>16</v>
      </c>
      <c r="D316" s="8" t="s">
        <v>2</v>
      </c>
      <c r="E316" s="8">
        <v>17</v>
      </c>
    </row>
    <row r="317" spans="2:5" x14ac:dyDescent="0.3">
      <c r="B317" s="8">
        <f>SUBTOTAL(3,INDEX(hacktabell[Namn],1):hacktabell[[#This Row],[Namn]])</f>
        <v>312</v>
      </c>
      <c r="C317" s="8" t="s">
        <v>18</v>
      </c>
      <c r="D317" s="8" t="s">
        <v>4</v>
      </c>
      <c r="E317" s="8">
        <v>17</v>
      </c>
    </row>
    <row r="318" spans="2:5" x14ac:dyDescent="0.3">
      <c r="B318" s="8">
        <f>SUBTOTAL(3,INDEX(hacktabell[Namn],1):hacktabell[[#This Row],[Namn]])</f>
        <v>313</v>
      </c>
      <c r="C318" s="8" t="s">
        <v>18</v>
      </c>
      <c r="D318" s="8" t="s">
        <v>2</v>
      </c>
      <c r="E318" s="8">
        <v>3</v>
      </c>
    </row>
    <row r="319" spans="2:5" x14ac:dyDescent="0.3">
      <c r="B319" s="8">
        <f>SUBTOTAL(3,INDEX(hacktabell[Namn],1):hacktabell[[#This Row],[Namn]])</f>
        <v>314</v>
      </c>
      <c r="C319" s="8" t="s">
        <v>18</v>
      </c>
      <c r="D319" s="8" t="s">
        <v>3</v>
      </c>
      <c r="E319" s="8">
        <v>10</v>
      </c>
    </row>
    <row r="320" spans="2:5" x14ac:dyDescent="0.3">
      <c r="B320" s="8">
        <f>SUBTOTAL(3,INDEX(hacktabell[Namn],1):hacktabell[[#This Row],[Namn]])</f>
        <v>315</v>
      </c>
      <c r="C320" s="8" t="s">
        <v>16</v>
      </c>
      <c r="D320" s="8" t="s">
        <v>1</v>
      </c>
      <c r="E320" s="8">
        <v>13</v>
      </c>
    </row>
    <row r="321" spans="2:5" x14ac:dyDescent="0.3">
      <c r="B321" s="8">
        <f>SUBTOTAL(3,INDEX(hacktabell[Namn],1):hacktabell[[#This Row],[Namn]])</f>
        <v>316</v>
      </c>
      <c r="C321" s="8" t="s">
        <v>16</v>
      </c>
      <c r="D321" s="8" t="s">
        <v>2</v>
      </c>
      <c r="E321" s="8">
        <v>23</v>
      </c>
    </row>
    <row r="322" spans="2:5" x14ac:dyDescent="0.3">
      <c r="B322" s="8">
        <f>SUBTOTAL(3,INDEX(hacktabell[Namn],1):hacktabell[[#This Row],[Namn]])</f>
        <v>317</v>
      </c>
      <c r="C322" s="8" t="s">
        <v>17</v>
      </c>
      <c r="D322" s="8" t="s">
        <v>3</v>
      </c>
      <c r="E322" s="8">
        <v>40</v>
      </c>
    </row>
    <row r="323" spans="2:5" x14ac:dyDescent="0.3">
      <c r="B323" s="8">
        <f>SUBTOTAL(3,INDEX(hacktabell[Namn],1):hacktabell[[#This Row],[Namn]])</f>
        <v>318</v>
      </c>
      <c r="C323" s="8" t="s">
        <v>18</v>
      </c>
      <c r="D323" s="8" t="s">
        <v>3</v>
      </c>
      <c r="E323" s="8">
        <v>30</v>
      </c>
    </row>
    <row r="324" spans="2:5" x14ac:dyDescent="0.3">
      <c r="B324" s="8">
        <f>SUBTOTAL(3,INDEX(hacktabell[Namn],1):hacktabell[[#This Row],[Namn]])</f>
        <v>319</v>
      </c>
      <c r="C324" s="8" t="s">
        <v>20</v>
      </c>
      <c r="D324" s="8" t="s">
        <v>4</v>
      </c>
      <c r="E324" s="8">
        <v>9</v>
      </c>
    </row>
    <row r="325" spans="2:5" x14ac:dyDescent="0.3">
      <c r="B325" s="8">
        <f>SUBTOTAL(3,INDEX(hacktabell[Namn],1):hacktabell[[#This Row],[Namn]])</f>
        <v>320</v>
      </c>
      <c r="C325" s="8" t="s">
        <v>20</v>
      </c>
      <c r="D325" s="8" t="s">
        <v>2</v>
      </c>
      <c r="E325" s="8">
        <v>26</v>
      </c>
    </row>
    <row r="326" spans="2:5" x14ac:dyDescent="0.3">
      <c r="B326" s="8">
        <f>SUBTOTAL(3,INDEX(hacktabell[Namn],1):hacktabell[[#This Row],[Namn]])</f>
        <v>321</v>
      </c>
      <c r="C326" s="8" t="s">
        <v>17</v>
      </c>
      <c r="D326" s="8" t="s">
        <v>3</v>
      </c>
      <c r="E326" s="8">
        <v>36</v>
      </c>
    </row>
    <row r="327" spans="2:5" x14ac:dyDescent="0.3">
      <c r="B327" s="8">
        <f>SUBTOTAL(3,INDEX(hacktabell[Namn],1):hacktabell[[#This Row],[Namn]])</f>
        <v>322</v>
      </c>
      <c r="C327" s="8" t="s">
        <v>20</v>
      </c>
      <c r="D327" s="8" t="s">
        <v>2</v>
      </c>
      <c r="E327" s="8">
        <v>8</v>
      </c>
    </row>
    <row r="328" spans="2:5" x14ac:dyDescent="0.3">
      <c r="B328" s="8">
        <f>SUBTOTAL(3,INDEX(hacktabell[Namn],1):hacktabell[[#This Row],[Namn]])</f>
        <v>323</v>
      </c>
      <c r="C328" s="8" t="s">
        <v>16</v>
      </c>
      <c r="D328" s="8" t="s">
        <v>0</v>
      </c>
      <c r="E328" s="8">
        <v>34</v>
      </c>
    </row>
    <row r="329" spans="2:5" x14ac:dyDescent="0.3">
      <c r="B329" s="8">
        <f>SUBTOTAL(3,INDEX(hacktabell[Namn],1):hacktabell[[#This Row],[Namn]])</f>
        <v>324</v>
      </c>
      <c r="C329" s="8" t="s">
        <v>18</v>
      </c>
      <c r="D329" s="8" t="s">
        <v>2</v>
      </c>
      <c r="E329" s="8">
        <v>36</v>
      </c>
    </row>
    <row r="330" spans="2:5" x14ac:dyDescent="0.3">
      <c r="B330" s="8">
        <f>SUBTOTAL(3,INDEX(hacktabell[Namn],1):hacktabell[[#This Row],[Namn]])</f>
        <v>325</v>
      </c>
      <c r="C330" s="8" t="s">
        <v>20</v>
      </c>
      <c r="D330" s="8" t="s">
        <v>4</v>
      </c>
      <c r="E330" s="8">
        <v>24</v>
      </c>
    </row>
    <row r="331" spans="2:5" x14ac:dyDescent="0.3">
      <c r="B331" s="8">
        <f>SUBTOTAL(3,INDEX(hacktabell[Namn],1):hacktabell[[#This Row],[Namn]])</f>
        <v>326</v>
      </c>
      <c r="C331" s="8" t="s">
        <v>16</v>
      </c>
      <c r="D331" s="8" t="s">
        <v>3</v>
      </c>
      <c r="E331" s="8">
        <v>30</v>
      </c>
    </row>
    <row r="332" spans="2:5" x14ac:dyDescent="0.3">
      <c r="B332" s="8">
        <f>SUBTOTAL(3,INDEX(hacktabell[Namn],1):hacktabell[[#This Row],[Namn]])</f>
        <v>327</v>
      </c>
      <c r="C332" s="8" t="s">
        <v>16</v>
      </c>
      <c r="D332" s="8" t="s">
        <v>0</v>
      </c>
      <c r="E332" s="8">
        <v>16</v>
      </c>
    </row>
    <row r="333" spans="2:5" x14ac:dyDescent="0.3">
      <c r="B333" s="8">
        <f>SUBTOTAL(3,INDEX(hacktabell[Namn],1):hacktabell[[#This Row],[Namn]])</f>
        <v>328</v>
      </c>
      <c r="C333" s="8" t="s">
        <v>17</v>
      </c>
      <c r="D333" s="8" t="s">
        <v>4</v>
      </c>
      <c r="E333" s="8">
        <v>14</v>
      </c>
    </row>
    <row r="334" spans="2:5" x14ac:dyDescent="0.3">
      <c r="B334" s="8">
        <f>SUBTOTAL(3,INDEX(hacktabell[Namn],1):hacktabell[[#This Row],[Namn]])</f>
        <v>329</v>
      </c>
      <c r="C334" s="8" t="s">
        <v>19</v>
      </c>
      <c r="D334" s="8" t="s">
        <v>1</v>
      </c>
      <c r="E334" s="8">
        <v>18</v>
      </c>
    </row>
    <row r="335" spans="2:5" x14ac:dyDescent="0.3">
      <c r="B335" s="8">
        <f>SUBTOTAL(3,INDEX(hacktabell[Namn],1):hacktabell[[#This Row],[Namn]])</f>
        <v>330</v>
      </c>
      <c r="C335" s="8" t="s">
        <v>19</v>
      </c>
      <c r="D335" s="8" t="s">
        <v>2</v>
      </c>
      <c r="E335" s="8">
        <v>33</v>
      </c>
    </row>
    <row r="336" spans="2:5" x14ac:dyDescent="0.3">
      <c r="B336" s="8">
        <f>SUBTOTAL(3,INDEX(hacktabell[Namn],1):hacktabell[[#This Row],[Namn]])</f>
        <v>331</v>
      </c>
      <c r="C336" s="8" t="s">
        <v>17</v>
      </c>
      <c r="D336" s="8" t="s">
        <v>2</v>
      </c>
      <c r="E336" s="8">
        <v>28</v>
      </c>
    </row>
    <row r="337" spans="2:5" x14ac:dyDescent="0.3">
      <c r="B337" s="8">
        <f>SUBTOTAL(3,INDEX(hacktabell[Namn],1):hacktabell[[#This Row],[Namn]])</f>
        <v>332</v>
      </c>
      <c r="C337" s="8" t="s">
        <v>18</v>
      </c>
      <c r="D337" s="8" t="s">
        <v>3</v>
      </c>
      <c r="E337" s="8">
        <v>13</v>
      </c>
    </row>
    <row r="338" spans="2:5" x14ac:dyDescent="0.3">
      <c r="B338" s="8">
        <f>SUBTOTAL(3,INDEX(hacktabell[Namn],1):hacktabell[[#This Row],[Namn]])</f>
        <v>333</v>
      </c>
      <c r="C338" s="8" t="s">
        <v>21</v>
      </c>
      <c r="D338" s="8" t="s">
        <v>0</v>
      </c>
      <c r="E338" s="8">
        <v>2</v>
      </c>
    </row>
    <row r="339" spans="2:5" x14ac:dyDescent="0.3">
      <c r="B339" s="8">
        <f>SUBTOTAL(3,INDEX(hacktabell[Namn],1):hacktabell[[#This Row],[Namn]])</f>
        <v>334</v>
      </c>
      <c r="C339" s="8" t="s">
        <v>16</v>
      </c>
      <c r="D339" s="8" t="s">
        <v>1</v>
      </c>
      <c r="E339" s="8">
        <v>18</v>
      </c>
    </row>
    <row r="340" spans="2:5" x14ac:dyDescent="0.3">
      <c r="B340" s="8">
        <f>SUBTOTAL(3,INDEX(hacktabell[Namn],1):hacktabell[[#This Row],[Namn]])</f>
        <v>335</v>
      </c>
      <c r="C340" s="8" t="s">
        <v>16</v>
      </c>
      <c r="D340" s="8" t="s">
        <v>0</v>
      </c>
      <c r="E340" s="8">
        <v>29</v>
      </c>
    </row>
    <row r="341" spans="2:5" x14ac:dyDescent="0.3">
      <c r="B341" s="8">
        <f>SUBTOTAL(3,INDEX(hacktabell[Namn],1):hacktabell[[#This Row],[Namn]])</f>
        <v>336</v>
      </c>
      <c r="C341" s="8" t="s">
        <v>21</v>
      </c>
      <c r="D341" s="8" t="s">
        <v>1</v>
      </c>
      <c r="E341" s="8">
        <v>39</v>
      </c>
    </row>
    <row r="342" spans="2:5" x14ac:dyDescent="0.3">
      <c r="B342" s="8">
        <f>SUBTOTAL(3,INDEX(hacktabell[Namn],1):hacktabell[[#This Row],[Namn]])</f>
        <v>337</v>
      </c>
      <c r="C342" s="8" t="s">
        <v>20</v>
      </c>
      <c r="D342" s="8" t="s">
        <v>3</v>
      </c>
      <c r="E342" s="8">
        <v>22</v>
      </c>
    </row>
    <row r="343" spans="2:5" x14ac:dyDescent="0.3">
      <c r="B343" s="8">
        <f>SUBTOTAL(3,INDEX(hacktabell[Namn],1):hacktabell[[#This Row],[Namn]])</f>
        <v>338</v>
      </c>
      <c r="C343" s="8" t="s">
        <v>20</v>
      </c>
      <c r="D343" s="8" t="s">
        <v>0</v>
      </c>
      <c r="E343" s="8">
        <v>31</v>
      </c>
    </row>
    <row r="344" spans="2:5" x14ac:dyDescent="0.3">
      <c r="B344" s="8">
        <f>SUBTOTAL(3,INDEX(hacktabell[Namn],1):hacktabell[[#This Row],[Namn]])</f>
        <v>339</v>
      </c>
      <c r="C344" s="8" t="s">
        <v>19</v>
      </c>
      <c r="D344" s="8" t="s">
        <v>4</v>
      </c>
      <c r="E344" s="8">
        <v>21</v>
      </c>
    </row>
    <row r="345" spans="2:5" x14ac:dyDescent="0.3">
      <c r="B345" s="8">
        <f>SUBTOTAL(3,INDEX(hacktabell[Namn],1):hacktabell[[#This Row],[Namn]])</f>
        <v>340</v>
      </c>
      <c r="C345" s="8" t="s">
        <v>16</v>
      </c>
      <c r="D345" s="8" t="s">
        <v>3</v>
      </c>
      <c r="E345" s="8">
        <v>28</v>
      </c>
    </row>
    <row r="346" spans="2:5" x14ac:dyDescent="0.3">
      <c r="B346" s="8">
        <f>SUBTOTAL(3,INDEX(hacktabell[Namn],1):hacktabell[[#This Row],[Namn]])</f>
        <v>341</v>
      </c>
      <c r="C346" s="8" t="s">
        <v>18</v>
      </c>
      <c r="D346" s="8" t="s">
        <v>0</v>
      </c>
      <c r="E346" s="8">
        <v>4</v>
      </c>
    </row>
    <row r="347" spans="2:5" x14ac:dyDescent="0.3">
      <c r="B347" s="8">
        <f>SUBTOTAL(3,INDEX(hacktabell[Namn],1):hacktabell[[#This Row],[Namn]])</f>
        <v>342</v>
      </c>
      <c r="C347" s="8" t="s">
        <v>17</v>
      </c>
      <c r="D347" s="8" t="s">
        <v>3</v>
      </c>
      <c r="E347" s="8">
        <v>14</v>
      </c>
    </row>
    <row r="348" spans="2:5" x14ac:dyDescent="0.3">
      <c r="B348" s="8">
        <f>SUBTOTAL(3,INDEX(hacktabell[Namn],1):hacktabell[[#This Row],[Namn]])</f>
        <v>343</v>
      </c>
      <c r="C348" s="8" t="s">
        <v>18</v>
      </c>
      <c r="D348" s="8" t="s">
        <v>3</v>
      </c>
      <c r="E348" s="8">
        <v>28</v>
      </c>
    </row>
    <row r="349" spans="2:5" x14ac:dyDescent="0.3">
      <c r="B349" s="8">
        <f>SUBTOTAL(3,INDEX(hacktabell[Namn],1):hacktabell[[#This Row],[Namn]])</f>
        <v>344</v>
      </c>
      <c r="C349" s="8" t="s">
        <v>17</v>
      </c>
      <c r="D349" s="8" t="s">
        <v>0</v>
      </c>
      <c r="E349" s="8">
        <v>33</v>
      </c>
    </row>
    <row r="350" spans="2:5" x14ac:dyDescent="0.3">
      <c r="B350" s="8">
        <f>SUBTOTAL(3,INDEX(hacktabell[Namn],1):hacktabell[[#This Row],[Namn]])</f>
        <v>345</v>
      </c>
      <c r="C350" s="8" t="s">
        <v>19</v>
      </c>
      <c r="D350" s="8" t="s">
        <v>1</v>
      </c>
      <c r="E350" s="8">
        <v>11</v>
      </c>
    </row>
    <row r="351" spans="2:5" x14ac:dyDescent="0.3">
      <c r="B351" s="8">
        <f>SUBTOTAL(3,INDEX(hacktabell[Namn],1):hacktabell[[#This Row],[Namn]])</f>
        <v>346</v>
      </c>
      <c r="C351" s="8" t="s">
        <v>21</v>
      </c>
      <c r="D351" s="8" t="s">
        <v>0</v>
      </c>
      <c r="E351" s="8">
        <v>10</v>
      </c>
    </row>
    <row r="352" spans="2:5" x14ac:dyDescent="0.3">
      <c r="B352" s="8">
        <f>SUBTOTAL(3,INDEX(hacktabell[Namn],1):hacktabell[[#This Row],[Namn]])</f>
        <v>347</v>
      </c>
      <c r="C352" s="8" t="s">
        <v>20</v>
      </c>
      <c r="D352" s="8" t="s">
        <v>1</v>
      </c>
      <c r="E352" s="8">
        <v>15</v>
      </c>
    </row>
    <row r="353" spans="2:5" x14ac:dyDescent="0.3">
      <c r="B353" s="8">
        <f>SUBTOTAL(3,INDEX(hacktabell[Namn],1):hacktabell[[#This Row],[Namn]])</f>
        <v>348</v>
      </c>
      <c r="C353" s="8" t="s">
        <v>20</v>
      </c>
      <c r="D353" s="8" t="s">
        <v>4</v>
      </c>
      <c r="E353" s="8">
        <v>17</v>
      </c>
    </row>
    <row r="354" spans="2:5" x14ac:dyDescent="0.3">
      <c r="B354" s="8">
        <f>SUBTOTAL(3,INDEX(hacktabell[Namn],1):hacktabell[[#This Row],[Namn]])</f>
        <v>349</v>
      </c>
      <c r="C354" s="8" t="s">
        <v>21</v>
      </c>
      <c r="D354" s="8" t="s">
        <v>2</v>
      </c>
      <c r="E354" s="8">
        <v>33</v>
      </c>
    </row>
    <row r="355" spans="2:5" x14ac:dyDescent="0.3">
      <c r="B355" s="8">
        <f>SUBTOTAL(3,INDEX(hacktabell[Namn],1):hacktabell[[#This Row],[Namn]])</f>
        <v>350</v>
      </c>
      <c r="C355" s="8" t="s">
        <v>21</v>
      </c>
      <c r="D355" s="8" t="s">
        <v>4</v>
      </c>
      <c r="E355" s="8">
        <v>17</v>
      </c>
    </row>
    <row r="356" spans="2:5" x14ac:dyDescent="0.3">
      <c r="B356" s="8">
        <f>SUBTOTAL(3,INDEX(hacktabell[Namn],1):hacktabell[[#This Row],[Namn]])</f>
        <v>351</v>
      </c>
      <c r="C356" s="8" t="s">
        <v>17</v>
      </c>
      <c r="D356" s="8" t="s">
        <v>4</v>
      </c>
      <c r="E356" s="8">
        <v>36</v>
      </c>
    </row>
    <row r="357" spans="2:5" x14ac:dyDescent="0.3">
      <c r="B357" s="8">
        <f>SUBTOTAL(3,INDEX(hacktabell[Namn],1):hacktabell[[#This Row],[Namn]])</f>
        <v>352</v>
      </c>
      <c r="C357" s="8" t="s">
        <v>20</v>
      </c>
      <c r="D357" s="8" t="s">
        <v>4</v>
      </c>
      <c r="E357" s="8">
        <v>7</v>
      </c>
    </row>
    <row r="358" spans="2:5" x14ac:dyDescent="0.3">
      <c r="B358" s="8">
        <f>SUBTOTAL(3,INDEX(hacktabell[Namn],1):hacktabell[[#This Row],[Namn]])</f>
        <v>353</v>
      </c>
      <c r="C358" s="8" t="s">
        <v>17</v>
      </c>
      <c r="D358" s="8" t="s">
        <v>0</v>
      </c>
      <c r="E358" s="8">
        <v>14</v>
      </c>
    </row>
    <row r="359" spans="2:5" x14ac:dyDescent="0.3">
      <c r="B359" s="8">
        <f>SUBTOTAL(3,INDEX(hacktabell[Namn],1):hacktabell[[#This Row],[Namn]])</f>
        <v>354</v>
      </c>
      <c r="C359" s="8" t="s">
        <v>21</v>
      </c>
      <c r="D359" s="8" t="s">
        <v>0</v>
      </c>
      <c r="E359" s="8">
        <v>29</v>
      </c>
    </row>
    <row r="360" spans="2:5" x14ac:dyDescent="0.3">
      <c r="B360" s="8">
        <f>SUBTOTAL(3,INDEX(hacktabell[Namn],1):hacktabell[[#This Row],[Namn]])</f>
        <v>355</v>
      </c>
      <c r="C360" s="8" t="s">
        <v>16</v>
      </c>
      <c r="D360" s="8" t="s">
        <v>2</v>
      </c>
      <c r="E360" s="8">
        <v>16</v>
      </c>
    </row>
    <row r="361" spans="2:5" x14ac:dyDescent="0.3">
      <c r="B361" s="8">
        <f>SUBTOTAL(3,INDEX(hacktabell[Namn],1):hacktabell[[#This Row],[Namn]])</f>
        <v>356</v>
      </c>
      <c r="C361" s="8" t="s">
        <v>16</v>
      </c>
      <c r="D361" s="8" t="s">
        <v>0</v>
      </c>
      <c r="E361" s="8">
        <v>39</v>
      </c>
    </row>
    <row r="362" spans="2:5" x14ac:dyDescent="0.3">
      <c r="B362" s="8">
        <f>SUBTOTAL(3,INDEX(hacktabell[Namn],1):hacktabell[[#This Row],[Namn]])</f>
        <v>357</v>
      </c>
      <c r="C362" s="8" t="s">
        <v>17</v>
      </c>
      <c r="D362" s="8" t="s">
        <v>3</v>
      </c>
      <c r="E362" s="8">
        <v>4</v>
      </c>
    </row>
    <row r="363" spans="2:5" x14ac:dyDescent="0.3">
      <c r="B363" s="8">
        <f>SUBTOTAL(3,INDEX(hacktabell[Namn],1):hacktabell[[#This Row],[Namn]])</f>
        <v>358</v>
      </c>
      <c r="C363" s="8" t="s">
        <v>20</v>
      </c>
      <c r="D363" s="8" t="s">
        <v>0</v>
      </c>
      <c r="E363" s="8">
        <v>34</v>
      </c>
    </row>
    <row r="364" spans="2:5" x14ac:dyDescent="0.3">
      <c r="B364" s="8">
        <f>SUBTOTAL(3,INDEX(hacktabell[Namn],1):hacktabell[[#This Row],[Namn]])</f>
        <v>359</v>
      </c>
      <c r="C364" s="8" t="s">
        <v>18</v>
      </c>
      <c r="D364" s="8" t="s">
        <v>2</v>
      </c>
      <c r="E364" s="8">
        <v>37</v>
      </c>
    </row>
    <row r="365" spans="2:5" x14ac:dyDescent="0.3">
      <c r="B365" s="8">
        <f>SUBTOTAL(3,INDEX(hacktabell[Namn],1):hacktabell[[#This Row],[Namn]])</f>
        <v>360</v>
      </c>
      <c r="C365" s="8" t="s">
        <v>16</v>
      </c>
      <c r="D365" s="8" t="s">
        <v>4</v>
      </c>
      <c r="E365" s="8">
        <v>17</v>
      </c>
    </row>
    <row r="366" spans="2:5" x14ac:dyDescent="0.3">
      <c r="B366" s="8">
        <f>SUBTOTAL(3,INDEX(hacktabell[Namn],1):hacktabell[[#This Row],[Namn]])</f>
        <v>361</v>
      </c>
      <c r="C366" s="8" t="s">
        <v>16</v>
      </c>
      <c r="D366" s="8" t="s">
        <v>1</v>
      </c>
      <c r="E366" s="8">
        <v>20</v>
      </c>
    </row>
    <row r="367" spans="2:5" x14ac:dyDescent="0.3">
      <c r="B367" s="8">
        <f>SUBTOTAL(3,INDEX(hacktabell[Namn],1):hacktabell[[#This Row],[Namn]])</f>
        <v>362</v>
      </c>
      <c r="C367" s="8" t="s">
        <v>17</v>
      </c>
      <c r="D367" s="8" t="s">
        <v>3</v>
      </c>
      <c r="E367" s="8">
        <v>34</v>
      </c>
    </row>
    <row r="368" spans="2:5" x14ac:dyDescent="0.3">
      <c r="B368" s="8">
        <f>SUBTOTAL(3,INDEX(hacktabell[Namn],1):hacktabell[[#This Row],[Namn]])</f>
        <v>363</v>
      </c>
      <c r="C368" s="8" t="s">
        <v>19</v>
      </c>
      <c r="D368" s="8" t="s">
        <v>1</v>
      </c>
      <c r="E368" s="8">
        <v>7</v>
      </c>
    </row>
    <row r="369" spans="2:5" x14ac:dyDescent="0.3">
      <c r="B369" s="8">
        <f>SUBTOTAL(3,INDEX(hacktabell[Namn],1):hacktabell[[#This Row],[Namn]])</f>
        <v>364</v>
      </c>
      <c r="C369" s="8" t="s">
        <v>16</v>
      </c>
      <c r="D369" s="8" t="s">
        <v>4</v>
      </c>
      <c r="E369" s="8">
        <v>7</v>
      </c>
    </row>
    <row r="370" spans="2:5" x14ac:dyDescent="0.3">
      <c r="B370" s="8">
        <f>SUBTOTAL(3,INDEX(hacktabell[Namn],1):hacktabell[[#This Row],[Namn]])</f>
        <v>365</v>
      </c>
      <c r="C370" s="8" t="s">
        <v>16</v>
      </c>
      <c r="D370" s="8" t="s">
        <v>2</v>
      </c>
      <c r="E370" s="8">
        <v>5</v>
      </c>
    </row>
    <row r="371" spans="2:5" x14ac:dyDescent="0.3">
      <c r="B371" s="8">
        <f>SUBTOTAL(3,INDEX(hacktabell[Namn],1):hacktabell[[#This Row],[Namn]])</f>
        <v>366</v>
      </c>
      <c r="C371" s="8" t="s">
        <v>17</v>
      </c>
      <c r="D371" s="8" t="s">
        <v>1</v>
      </c>
      <c r="E371" s="8">
        <v>9</v>
      </c>
    </row>
    <row r="372" spans="2:5" x14ac:dyDescent="0.3">
      <c r="B372" s="8">
        <f>SUBTOTAL(3,INDEX(hacktabell[Namn],1):hacktabell[[#This Row],[Namn]])</f>
        <v>367</v>
      </c>
      <c r="C372" s="8" t="s">
        <v>19</v>
      </c>
      <c r="D372" s="8" t="s">
        <v>0</v>
      </c>
      <c r="E372" s="8">
        <v>29</v>
      </c>
    </row>
    <row r="373" spans="2:5" x14ac:dyDescent="0.3">
      <c r="B373" s="8">
        <f>SUBTOTAL(3,INDEX(hacktabell[Namn],1):hacktabell[[#This Row],[Namn]])</f>
        <v>368</v>
      </c>
      <c r="C373" s="8" t="s">
        <v>19</v>
      </c>
      <c r="D373" s="8" t="s">
        <v>0</v>
      </c>
      <c r="E373" s="8">
        <v>18</v>
      </c>
    </row>
    <row r="374" spans="2:5" x14ac:dyDescent="0.3">
      <c r="B374" s="8">
        <f>SUBTOTAL(3,INDEX(hacktabell[Namn],1):hacktabell[[#This Row],[Namn]])</f>
        <v>369</v>
      </c>
      <c r="C374" s="8" t="s">
        <v>18</v>
      </c>
      <c r="D374" s="8" t="s">
        <v>0</v>
      </c>
      <c r="E374" s="8">
        <v>21</v>
      </c>
    </row>
    <row r="375" spans="2:5" x14ac:dyDescent="0.3">
      <c r="B375" s="8">
        <f>SUBTOTAL(3,INDEX(hacktabell[Namn],1):hacktabell[[#This Row],[Namn]])</f>
        <v>370</v>
      </c>
      <c r="C375" s="8" t="s">
        <v>17</v>
      </c>
      <c r="D375" s="8" t="s">
        <v>1</v>
      </c>
      <c r="E375" s="8">
        <v>24</v>
      </c>
    </row>
    <row r="376" spans="2:5" x14ac:dyDescent="0.3">
      <c r="B376" s="8">
        <f>SUBTOTAL(3,INDEX(hacktabell[Namn],1):hacktabell[[#This Row],[Namn]])</f>
        <v>371</v>
      </c>
      <c r="C376" s="8" t="s">
        <v>17</v>
      </c>
      <c r="D376" s="8" t="s">
        <v>3</v>
      </c>
      <c r="E376" s="8">
        <v>30</v>
      </c>
    </row>
    <row r="377" spans="2:5" x14ac:dyDescent="0.3">
      <c r="B377" s="8">
        <f>SUBTOTAL(3,INDEX(hacktabell[Namn],1):hacktabell[[#This Row],[Namn]])</f>
        <v>372</v>
      </c>
      <c r="C377" s="8" t="s">
        <v>19</v>
      </c>
      <c r="D377" s="8" t="s">
        <v>3</v>
      </c>
      <c r="E377" s="8">
        <v>37</v>
      </c>
    </row>
    <row r="378" spans="2:5" x14ac:dyDescent="0.3">
      <c r="B378" s="8">
        <f>SUBTOTAL(3,INDEX(hacktabell[Namn],1):hacktabell[[#This Row],[Namn]])</f>
        <v>373</v>
      </c>
      <c r="C378" s="8" t="s">
        <v>17</v>
      </c>
      <c r="D378" s="8" t="s">
        <v>0</v>
      </c>
      <c r="E378" s="8">
        <v>14</v>
      </c>
    </row>
    <row r="379" spans="2:5" x14ac:dyDescent="0.3">
      <c r="B379" s="8">
        <f>SUBTOTAL(3,INDEX(hacktabell[Namn],1):hacktabell[[#This Row],[Namn]])</f>
        <v>374</v>
      </c>
      <c r="C379" s="8" t="s">
        <v>17</v>
      </c>
      <c r="D379" s="8" t="s">
        <v>1</v>
      </c>
      <c r="E379" s="8">
        <v>3</v>
      </c>
    </row>
    <row r="380" spans="2:5" x14ac:dyDescent="0.3">
      <c r="B380" s="8">
        <f>SUBTOTAL(3,INDEX(hacktabell[Namn],1):hacktabell[[#This Row],[Namn]])</f>
        <v>375</v>
      </c>
      <c r="C380" s="8" t="s">
        <v>20</v>
      </c>
      <c r="D380" s="8" t="s">
        <v>0</v>
      </c>
      <c r="E380" s="8">
        <v>35</v>
      </c>
    </row>
    <row r="381" spans="2:5" x14ac:dyDescent="0.3">
      <c r="B381" s="8">
        <f>SUBTOTAL(3,INDEX(hacktabell[Namn],1):hacktabell[[#This Row],[Namn]])</f>
        <v>376</v>
      </c>
      <c r="C381" s="8" t="s">
        <v>21</v>
      </c>
      <c r="D381" s="8" t="s">
        <v>3</v>
      </c>
      <c r="E381" s="8">
        <v>9</v>
      </c>
    </row>
    <row r="382" spans="2:5" x14ac:dyDescent="0.3">
      <c r="B382" s="8">
        <f>SUBTOTAL(3,INDEX(hacktabell[Namn],1):hacktabell[[#This Row],[Namn]])</f>
        <v>377</v>
      </c>
      <c r="C382" s="8" t="s">
        <v>20</v>
      </c>
      <c r="D382" s="8" t="s">
        <v>4</v>
      </c>
      <c r="E382" s="8">
        <v>2</v>
      </c>
    </row>
    <row r="383" spans="2:5" x14ac:dyDescent="0.3">
      <c r="B383" s="8">
        <f>SUBTOTAL(3,INDEX(hacktabell[Namn],1):hacktabell[[#This Row],[Namn]])</f>
        <v>378</v>
      </c>
      <c r="C383" s="8" t="s">
        <v>16</v>
      </c>
      <c r="D383" s="8" t="s">
        <v>1</v>
      </c>
      <c r="E383" s="8">
        <v>1</v>
      </c>
    </row>
    <row r="384" spans="2:5" x14ac:dyDescent="0.3">
      <c r="B384" s="8">
        <f>SUBTOTAL(3,INDEX(hacktabell[Namn],1):hacktabell[[#This Row],[Namn]])</f>
        <v>379</v>
      </c>
      <c r="C384" s="8" t="s">
        <v>20</v>
      </c>
      <c r="D384" s="8" t="s">
        <v>3</v>
      </c>
      <c r="E384" s="8">
        <v>16</v>
      </c>
    </row>
    <row r="385" spans="2:5" x14ac:dyDescent="0.3">
      <c r="B385" s="8">
        <f>SUBTOTAL(3,INDEX(hacktabell[Namn],1):hacktabell[[#This Row],[Namn]])</f>
        <v>380</v>
      </c>
      <c r="C385" s="8" t="s">
        <v>17</v>
      </c>
      <c r="D385" s="8" t="s">
        <v>0</v>
      </c>
      <c r="E385" s="8">
        <v>20</v>
      </c>
    </row>
    <row r="386" spans="2:5" x14ac:dyDescent="0.3">
      <c r="B386" s="8">
        <f>SUBTOTAL(3,INDEX(hacktabell[Namn],1):hacktabell[[#This Row],[Namn]])</f>
        <v>381</v>
      </c>
      <c r="C386" s="8" t="s">
        <v>16</v>
      </c>
      <c r="D386" s="8" t="s">
        <v>0</v>
      </c>
      <c r="E386" s="8">
        <v>37</v>
      </c>
    </row>
    <row r="387" spans="2:5" x14ac:dyDescent="0.3">
      <c r="B387" s="8">
        <f>SUBTOTAL(3,INDEX(hacktabell[Namn],1):hacktabell[[#This Row],[Namn]])</f>
        <v>382</v>
      </c>
      <c r="C387" s="8" t="s">
        <v>17</v>
      </c>
      <c r="D387" s="8" t="s">
        <v>4</v>
      </c>
      <c r="E387" s="8">
        <v>13</v>
      </c>
    </row>
    <row r="388" spans="2:5" x14ac:dyDescent="0.3">
      <c r="B388" s="8">
        <f>SUBTOTAL(3,INDEX(hacktabell[Namn],1):hacktabell[[#This Row],[Namn]])</f>
        <v>383</v>
      </c>
      <c r="C388" s="8" t="s">
        <v>16</v>
      </c>
      <c r="D388" s="8" t="s">
        <v>0</v>
      </c>
      <c r="E388" s="8">
        <v>40</v>
      </c>
    </row>
    <row r="389" spans="2:5" x14ac:dyDescent="0.3">
      <c r="B389" s="8">
        <f>SUBTOTAL(3,INDEX(hacktabell[Namn],1):hacktabell[[#This Row],[Namn]])</f>
        <v>384</v>
      </c>
      <c r="C389" s="8" t="s">
        <v>18</v>
      </c>
      <c r="D389" s="8" t="s">
        <v>3</v>
      </c>
      <c r="E389" s="8">
        <v>20</v>
      </c>
    </row>
    <row r="390" spans="2:5" x14ac:dyDescent="0.3">
      <c r="B390" s="8">
        <f>SUBTOTAL(3,INDEX(hacktabell[Namn],1):hacktabell[[#This Row],[Namn]])</f>
        <v>385</v>
      </c>
      <c r="C390" s="8" t="s">
        <v>21</v>
      </c>
      <c r="D390" s="8" t="s">
        <v>0</v>
      </c>
      <c r="E390" s="8">
        <v>18</v>
      </c>
    </row>
    <row r="391" spans="2:5" x14ac:dyDescent="0.3">
      <c r="B391" s="8">
        <f>SUBTOTAL(3,INDEX(hacktabell[Namn],1):hacktabell[[#This Row],[Namn]])</f>
        <v>386</v>
      </c>
      <c r="C391" s="8" t="s">
        <v>18</v>
      </c>
      <c r="D391" s="8" t="s">
        <v>0</v>
      </c>
      <c r="E391" s="8">
        <v>34</v>
      </c>
    </row>
    <row r="392" spans="2:5" x14ac:dyDescent="0.3">
      <c r="B392" s="8">
        <f>SUBTOTAL(3,INDEX(hacktabell[Namn],1):hacktabell[[#This Row],[Namn]])</f>
        <v>387</v>
      </c>
      <c r="C392" s="8" t="s">
        <v>20</v>
      </c>
      <c r="D392" s="8" t="s">
        <v>3</v>
      </c>
      <c r="E392" s="8">
        <v>17</v>
      </c>
    </row>
    <row r="393" spans="2:5" x14ac:dyDescent="0.3">
      <c r="B393" s="8">
        <f>SUBTOTAL(3,INDEX(hacktabell[Namn],1):hacktabell[[#This Row],[Namn]])</f>
        <v>388</v>
      </c>
      <c r="C393" s="8" t="s">
        <v>18</v>
      </c>
      <c r="D393" s="8" t="s">
        <v>0</v>
      </c>
      <c r="E393" s="8">
        <v>3</v>
      </c>
    </row>
    <row r="394" spans="2:5" x14ac:dyDescent="0.3">
      <c r="B394" s="8">
        <f>SUBTOTAL(3,INDEX(hacktabell[Namn],1):hacktabell[[#This Row],[Namn]])</f>
        <v>389</v>
      </c>
      <c r="C394" s="8" t="s">
        <v>17</v>
      </c>
      <c r="D394" s="8" t="s">
        <v>3</v>
      </c>
      <c r="E394" s="8">
        <v>22</v>
      </c>
    </row>
    <row r="395" spans="2:5" x14ac:dyDescent="0.3">
      <c r="B395" s="8">
        <f>SUBTOTAL(3,INDEX(hacktabell[Namn],1):hacktabell[[#This Row],[Namn]])</f>
        <v>390</v>
      </c>
      <c r="C395" s="8" t="s">
        <v>21</v>
      </c>
      <c r="D395" s="8" t="s">
        <v>4</v>
      </c>
      <c r="E395" s="8">
        <v>31</v>
      </c>
    </row>
    <row r="396" spans="2:5" x14ac:dyDescent="0.3">
      <c r="B396" s="8">
        <f>SUBTOTAL(3,INDEX(hacktabell[Namn],1):hacktabell[[#This Row],[Namn]])</f>
        <v>391</v>
      </c>
      <c r="C396" s="8" t="s">
        <v>20</v>
      </c>
      <c r="D396" s="8" t="s">
        <v>1</v>
      </c>
      <c r="E396" s="8">
        <v>10</v>
      </c>
    </row>
    <row r="397" spans="2:5" x14ac:dyDescent="0.3">
      <c r="B397" s="8">
        <f>SUBTOTAL(3,INDEX(hacktabell[Namn],1):hacktabell[[#This Row],[Namn]])</f>
        <v>392</v>
      </c>
      <c r="C397" s="8" t="s">
        <v>20</v>
      </c>
      <c r="D397" s="8" t="s">
        <v>1</v>
      </c>
      <c r="E397" s="8">
        <v>6</v>
      </c>
    </row>
    <row r="398" spans="2:5" x14ac:dyDescent="0.3">
      <c r="B398" s="8">
        <f>SUBTOTAL(3,INDEX(hacktabell[Namn],1):hacktabell[[#This Row],[Namn]])</f>
        <v>393</v>
      </c>
      <c r="C398" s="8" t="s">
        <v>19</v>
      </c>
      <c r="D398" s="8" t="s">
        <v>4</v>
      </c>
      <c r="E398" s="8">
        <v>40</v>
      </c>
    </row>
    <row r="399" spans="2:5" x14ac:dyDescent="0.3">
      <c r="B399" s="8">
        <f>SUBTOTAL(3,INDEX(hacktabell[Namn],1):hacktabell[[#This Row],[Namn]])</f>
        <v>394</v>
      </c>
      <c r="C399" s="8" t="s">
        <v>16</v>
      </c>
      <c r="D399" s="8" t="s">
        <v>1</v>
      </c>
      <c r="E399" s="8">
        <v>31</v>
      </c>
    </row>
    <row r="400" spans="2:5" x14ac:dyDescent="0.3">
      <c r="B400" s="8">
        <f>SUBTOTAL(3,INDEX(hacktabell[Namn],1):hacktabell[[#This Row],[Namn]])</f>
        <v>395</v>
      </c>
      <c r="C400" s="8" t="s">
        <v>18</v>
      </c>
      <c r="D400" s="8" t="s">
        <v>3</v>
      </c>
      <c r="E400" s="8">
        <v>37</v>
      </c>
    </row>
    <row r="401" spans="2:5" x14ac:dyDescent="0.3">
      <c r="B401" s="8">
        <f>SUBTOTAL(3,INDEX(hacktabell[Namn],1):hacktabell[[#This Row],[Namn]])</f>
        <v>396</v>
      </c>
      <c r="C401" s="8" t="s">
        <v>21</v>
      </c>
      <c r="D401" s="8" t="s">
        <v>1</v>
      </c>
      <c r="E401" s="8">
        <v>12</v>
      </c>
    </row>
    <row r="402" spans="2:5" x14ac:dyDescent="0.3">
      <c r="B402" s="8">
        <f>SUBTOTAL(3,INDEX(hacktabell[Namn],1):hacktabell[[#This Row],[Namn]])</f>
        <v>397</v>
      </c>
      <c r="C402" s="8" t="s">
        <v>17</v>
      </c>
      <c r="D402" s="8" t="s">
        <v>2</v>
      </c>
      <c r="E402" s="8">
        <v>8</v>
      </c>
    </row>
    <row r="403" spans="2:5" x14ac:dyDescent="0.3">
      <c r="B403" s="8">
        <f>SUBTOTAL(3,INDEX(hacktabell[Namn],1):hacktabell[[#This Row],[Namn]])</f>
        <v>398</v>
      </c>
      <c r="C403" s="8" t="s">
        <v>18</v>
      </c>
      <c r="D403" s="8" t="s">
        <v>1</v>
      </c>
      <c r="E403" s="8">
        <v>33</v>
      </c>
    </row>
    <row r="404" spans="2:5" x14ac:dyDescent="0.3">
      <c r="B404" s="8">
        <f>SUBTOTAL(3,INDEX(hacktabell[Namn],1):hacktabell[[#This Row],[Namn]])</f>
        <v>399</v>
      </c>
      <c r="C404" s="8" t="s">
        <v>19</v>
      </c>
      <c r="D404" s="8" t="s">
        <v>2</v>
      </c>
      <c r="E404" s="8">
        <v>18</v>
      </c>
    </row>
    <row r="405" spans="2:5" x14ac:dyDescent="0.3">
      <c r="B405" s="8">
        <f>SUBTOTAL(3,INDEX(hacktabell[Namn],1):hacktabell[[#This Row],[Namn]])</f>
        <v>400</v>
      </c>
      <c r="C405" s="8" t="s">
        <v>21</v>
      </c>
      <c r="D405" s="8" t="s">
        <v>1</v>
      </c>
      <c r="E405" s="8">
        <v>32</v>
      </c>
    </row>
    <row r="406" spans="2:5" x14ac:dyDescent="0.3">
      <c r="B406" s="8">
        <f>SUBTOTAL(3,INDEX(hacktabell[Namn],1):hacktabell[[#This Row],[Namn]])</f>
        <v>401</v>
      </c>
      <c r="C406" s="8" t="s">
        <v>20</v>
      </c>
      <c r="D406" s="8" t="s">
        <v>2</v>
      </c>
      <c r="E406" s="8">
        <v>16</v>
      </c>
    </row>
    <row r="407" spans="2:5" x14ac:dyDescent="0.3">
      <c r="B407" s="8">
        <f>SUBTOTAL(3,INDEX(hacktabell[Namn],1):hacktabell[[#This Row],[Namn]])</f>
        <v>402</v>
      </c>
      <c r="C407" s="8" t="s">
        <v>19</v>
      </c>
      <c r="D407" s="8" t="s">
        <v>0</v>
      </c>
      <c r="E407" s="8">
        <v>1</v>
      </c>
    </row>
    <row r="408" spans="2:5" x14ac:dyDescent="0.3">
      <c r="B408" s="8">
        <f>SUBTOTAL(3,INDEX(hacktabell[Namn],1):hacktabell[[#This Row],[Namn]])</f>
        <v>403</v>
      </c>
      <c r="C408" s="8" t="s">
        <v>19</v>
      </c>
      <c r="D408" s="8" t="s">
        <v>1</v>
      </c>
      <c r="E408" s="8">
        <v>21</v>
      </c>
    </row>
    <row r="409" spans="2:5" x14ac:dyDescent="0.3">
      <c r="B409" s="8">
        <f>SUBTOTAL(3,INDEX(hacktabell[Namn],1):hacktabell[[#This Row],[Namn]])</f>
        <v>404</v>
      </c>
      <c r="C409" s="8" t="s">
        <v>17</v>
      </c>
      <c r="D409" s="8" t="s">
        <v>2</v>
      </c>
      <c r="E409" s="8">
        <v>12</v>
      </c>
    </row>
    <row r="410" spans="2:5" x14ac:dyDescent="0.3">
      <c r="B410" s="8">
        <f>SUBTOTAL(3,INDEX(hacktabell[Namn],1):hacktabell[[#This Row],[Namn]])</f>
        <v>405</v>
      </c>
      <c r="C410" s="8" t="s">
        <v>17</v>
      </c>
      <c r="D410" s="8" t="s">
        <v>1</v>
      </c>
      <c r="E410" s="8">
        <v>15</v>
      </c>
    </row>
    <row r="411" spans="2:5" x14ac:dyDescent="0.3">
      <c r="B411" s="8">
        <f>SUBTOTAL(3,INDEX(hacktabell[Namn],1):hacktabell[[#This Row],[Namn]])</f>
        <v>406</v>
      </c>
      <c r="C411" s="8" t="s">
        <v>21</v>
      </c>
      <c r="D411" s="8" t="s">
        <v>4</v>
      </c>
      <c r="E411" s="8">
        <v>1</v>
      </c>
    </row>
    <row r="412" spans="2:5" x14ac:dyDescent="0.3">
      <c r="B412" s="8">
        <f>SUBTOTAL(3,INDEX(hacktabell[Namn],1):hacktabell[[#This Row],[Namn]])</f>
        <v>407</v>
      </c>
      <c r="C412" s="8" t="s">
        <v>19</v>
      </c>
      <c r="D412" s="8" t="s">
        <v>4</v>
      </c>
      <c r="E412" s="8">
        <v>6</v>
      </c>
    </row>
    <row r="413" spans="2:5" x14ac:dyDescent="0.3">
      <c r="B413" s="8">
        <f>SUBTOTAL(3,INDEX(hacktabell[Namn],1):hacktabell[[#This Row],[Namn]])</f>
        <v>408</v>
      </c>
      <c r="C413" s="8" t="s">
        <v>17</v>
      </c>
      <c r="D413" s="8" t="s">
        <v>1</v>
      </c>
      <c r="E413" s="8">
        <v>3</v>
      </c>
    </row>
    <row r="414" spans="2:5" x14ac:dyDescent="0.3">
      <c r="B414" s="8">
        <f>SUBTOTAL(3,INDEX(hacktabell[Namn],1):hacktabell[[#This Row],[Namn]])</f>
        <v>409</v>
      </c>
      <c r="C414" s="8" t="s">
        <v>21</v>
      </c>
      <c r="D414" s="8" t="s">
        <v>1</v>
      </c>
      <c r="E414" s="8">
        <v>1</v>
      </c>
    </row>
    <row r="415" spans="2:5" x14ac:dyDescent="0.3">
      <c r="B415" s="8">
        <f>SUBTOTAL(3,INDEX(hacktabell[Namn],1):hacktabell[[#This Row],[Namn]])</f>
        <v>410</v>
      </c>
      <c r="C415" s="8" t="s">
        <v>20</v>
      </c>
      <c r="D415" s="8" t="s">
        <v>3</v>
      </c>
      <c r="E415" s="8">
        <v>32</v>
      </c>
    </row>
    <row r="416" spans="2:5" x14ac:dyDescent="0.3">
      <c r="B416" s="8">
        <f>SUBTOTAL(3,INDEX(hacktabell[Namn],1):hacktabell[[#This Row],[Namn]])</f>
        <v>411</v>
      </c>
      <c r="C416" s="8" t="s">
        <v>18</v>
      </c>
      <c r="D416" s="8" t="s">
        <v>3</v>
      </c>
      <c r="E416" s="8">
        <v>38</v>
      </c>
    </row>
    <row r="417" spans="2:5" x14ac:dyDescent="0.3">
      <c r="B417" s="8">
        <f>SUBTOTAL(3,INDEX(hacktabell[Namn],1):hacktabell[[#This Row],[Namn]])</f>
        <v>412</v>
      </c>
      <c r="C417" s="8" t="s">
        <v>20</v>
      </c>
      <c r="D417" s="8" t="s">
        <v>0</v>
      </c>
      <c r="E417" s="8">
        <v>22</v>
      </c>
    </row>
    <row r="418" spans="2:5" x14ac:dyDescent="0.3">
      <c r="B418" s="8">
        <f>SUBTOTAL(3,INDEX(hacktabell[Namn],1):hacktabell[[#This Row],[Namn]])</f>
        <v>413</v>
      </c>
      <c r="C418" s="8" t="s">
        <v>18</v>
      </c>
      <c r="D418" s="8" t="s">
        <v>0</v>
      </c>
      <c r="E418" s="8">
        <v>40</v>
      </c>
    </row>
    <row r="419" spans="2:5" x14ac:dyDescent="0.3">
      <c r="B419" s="8">
        <f>SUBTOTAL(3,INDEX(hacktabell[Namn],1):hacktabell[[#This Row],[Namn]])</f>
        <v>414</v>
      </c>
      <c r="C419" s="8" t="s">
        <v>20</v>
      </c>
      <c r="D419" s="8" t="s">
        <v>3</v>
      </c>
      <c r="E419" s="8">
        <v>9</v>
      </c>
    </row>
    <row r="420" spans="2:5" x14ac:dyDescent="0.3">
      <c r="B420" s="8">
        <f>SUBTOTAL(3,INDEX(hacktabell[Namn],1):hacktabell[[#This Row],[Namn]])</f>
        <v>415</v>
      </c>
      <c r="C420" s="8" t="s">
        <v>16</v>
      </c>
      <c r="D420" s="8" t="s">
        <v>1</v>
      </c>
      <c r="E420" s="8">
        <v>6</v>
      </c>
    </row>
    <row r="421" spans="2:5" x14ac:dyDescent="0.3">
      <c r="B421" s="8">
        <f>SUBTOTAL(3,INDEX(hacktabell[Namn],1):hacktabell[[#This Row],[Namn]])</f>
        <v>416</v>
      </c>
      <c r="C421" s="8" t="s">
        <v>16</v>
      </c>
      <c r="D421" s="8" t="s">
        <v>3</v>
      </c>
      <c r="E421" s="8">
        <v>10</v>
      </c>
    </row>
    <row r="422" spans="2:5" x14ac:dyDescent="0.3">
      <c r="B422" s="8">
        <f>SUBTOTAL(3,INDEX(hacktabell[Namn],1):hacktabell[[#This Row],[Namn]])</f>
        <v>417</v>
      </c>
      <c r="C422" s="8" t="s">
        <v>17</v>
      </c>
      <c r="D422" s="8" t="s">
        <v>3</v>
      </c>
      <c r="E422" s="8">
        <v>13</v>
      </c>
    </row>
    <row r="423" spans="2:5" x14ac:dyDescent="0.3">
      <c r="B423" s="8">
        <f>SUBTOTAL(3,INDEX(hacktabell[Namn],1):hacktabell[[#This Row],[Namn]])</f>
        <v>418</v>
      </c>
      <c r="C423" s="8" t="s">
        <v>21</v>
      </c>
      <c r="D423" s="8" t="s">
        <v>3</v>
      </c>
      <c r="E423" s="8">
        <v>16</v>
      </c>
    </row>
    <row r="424" spans="2:5" x14ac:dyDescent="0.3">
      <c r="B424" s="8">
        <f>SUBTOTAL(3,INDEX(hacktabell[Namn],1):hacktabell[[#This Row],[Namn]])</f>
        <v>419</v>
      </c>
      <c r="C424" s="8" t="s">
        <v>20</v>
      </c>
      <c r="D424" s="8" t="s">
        <v>0</v>
      </c>
      <c r="E424" s="8">
        <v>23</v>
      </c>
    </row>
    <row r="425" spans="2:5" x14ac:dyDescent="0.3">
      <c r="B425" s="8">
        <f>SUBTOTAL(3,INDEX(hacktabell[Namn],1):hacktabell[[#This Row],[Namn]])</f>
        <v>420</v>
      </c>
      <c r="C425" s="8" t="s">
        <v>20</v>
      </c>
      <c r="D425" s="8" t="s">
        <v>2</v>
      </c>
      <c r="E425" s="8">
        <v>6</v>
      </c>
    </row>
    <row r="426" spans="2:5" x14ac:dyDescent="0.3">
      <c r="B426" s="8">
        <f>SUBTOTAL(3,INDEX(hacktabell[Namn],1):hacktabell[[#This Row],[Namn]])</f>
        <v>421</v>
      </c>
      <c r="C426" s="8" t="s">
        <v>21</v>
      </c>
      <c r="D426" s="8" t="s">
        <v>0</v>
      </c>
      <c r="E426" s="8">
        <v>24</v>
      </c>
    </row>
    <row r="427" spans="2:5" x14ac:dyDescent="0.3">
      <c r="B427" s="8">
        <f>SUBTOTAL(3,INDEX(hacktabell[Namn],1):hacktabell[[#This Row],[Namn]])</f>
        <v>422</v>
      </c>
      <c r="C427" s="8" t="s">
        <v>17</v>
      </c>
      <c r="D427" s="8" t="s">
        <v>3</v>
      </c>
      <c r="E427" s="8">
        <v>3</v>
      </c>
    </row>
    <row r="428" spans="2:5" x14ac:dyDescent="0.3">
      <c r="B428" s="8">
        <f>SUBTOTAL(3,INDEX(hacktabell[Namn],1):hacktabell[[#This Row],[Namn]])</f>
        <v>423</v>
      </c>
      <c r="C428" s="8" t="s">
        <v>20</v>
      </c>
      <c r="D428" s="8" t="s">
        <v>0</v>
      </c>
      <c r="E428" s="8">
        <v>31</v>
      </c>
    </row>
    <row r="429" spans="2:5" x14ac:dyDescent="0.3">
      <c r="B429" s="8">
        <f>SUBTOTAL(3,INDEX(hacktabell[Namn],1):hacktabell[[#This Row],[Namn]])</f>
        <v>424</v>
      </c>
      <c r="C429" s="8" t="s">
        <v>19</v>
      </c>
      <c r="D429" s="8" t="s">
        <v>4</v>
      </c>
      <c r="E429" s="8">
        <v>30</v>
      </c>
    </row>
    <row r="430" spans="2:5" x14ac:dyDescent="0.3">
      <c r="B430" s="8">
        <f>SUBTOTAL(3,INDEX(hacktabell[Namn],1):hacktabell[[#This Row],[Namn]])</f>
        <v>425</v>
      </c>
      <c r="C430" s="8" t="s">
        <v>21</v>
      </c>
      <c r="D430" s="8" t="s">
        <v>3</v>
      </c>
      <c r="E430" s="8">
        <v>30</v>
      </c>
    </row>
    <row r="431" spans="2:5" x14ac:dyDescent="0.3">
      <c r="B431" s="8">
        <f>SUBTOTAL(3,INDEX(hacktabell[Namn],1):hacktabell[[#This Row],[Namn]])</f>
        <v>426</v>
      </c>
      <c r="C431" s="8" t="s">
        <v>17</v>
      </c>
      <c r="D431" s="8" t="s">
        <v>2</v>
      </c>
      <c r="E431" s="8">
        <v>17</v>
      </c>
    </row>
    <row r="432" spans="2:5" x14ac:dyDescent="0.3">
      <c r="B432" s="8">
        <f>SUBTOTAL(3,INDEX(hacktabell[Namn],1):hacktabell[[#This Row],[Namn]])</f>
        <v>427</v>
      </c>
      <c r="C432" s="8" t="s">
        <v>18</v>
      </c>
      <c r="D432" s="8" t="s">
        <v>1</v>
      </c>
      <c r="E432" s="8">
        <v>37</v>
      </c>
    </row>
    <row r="433" spans="2:5" x14ac:dyDescent="0.3">
      <c r="B433" s="8">
        <f>SUBTOTAL(3,INDEX(hacktabell[Namn],1):hacktabell[[#This Row],[Namn]])</f>
        <v>428</v>
      </c>
      <c r="C433" s="8" t="s">
        <v>18</v>
      </c>
      <c r="D433" s="8" t="s">
        <v>2</v>
      </c>
      <c r="E433" s="8">
        <v>4</v>
      </c>
    </row>
    <row r="434" spans="2:5" x14ac:dyDescent="0.3">
      <c r="B434" s="8">
        <f>SUBTOTAL(3,INDEX(hacktabell[Namn],1):hacktabell[[#This Row],[Namn]])</f>
        <v>429</v>
      </c>
      <c r="C434" s="8" t="s">
        <v>19</v>
      </c>
      <c r="D434" s="8" t="s">
        <v>2</v>
      </c>
      <c r="E434" s="8">
        <v>8</v>
      </c>
    </row>
    <row r="435" spans="2:5" x14ac:dyDescent="0.3">
      <c r="B435" s="8">
        <f>SUBTOTAL(3,INDEX(hacktabell[Namn],1):hacktabell[[#This Row],[Namn]])</f>
        <v>430</v>
      </c>
      <c r="C435" s="8" t="s">
        <v>18</v>
      </c>
      <c r="D435" s="8" t="s">
        <v>0</v>
      </c>
      <c r="E435" s="8">
        <v>24</v>
      </c>
    </row>
    <row r="436" spans="2:5" x14ac:dyDescent="0.3">
      <c r="B436" s="8">
        <f>SUBTOTAL(3,INDEX(hacktabell[Namn],1):hacktabell[[#This Row],[Namn]])</f>
        <v>431</v>
      </c>
      <c r="C436" s="8" t="s">
        <v>21</v>
      </c>
      <c r="D436" s="8" t="s">
        <v>0</v>
      </c>
      <c r="E436" s="8">
        <v>18</v>
      </c>
    </row>
    <row r="437" spans="2:5" x14ac:dyDescent="0.3">
      <c r="B437" s="8">
        <f>SUBTOTAL(3,INDEX(hacktabell[Namn],1):hacktabell[[#This Row],[Namn]])</f>
        <v>432</v>
      </c>
      <c r="C437" s="8" t="s">
        <v>16</v>
      </c>
      <c r="D437" s="8" t="s">
        <v>1</v>
      </c>
      <c r="E437" s="8">
        <v>7</v>
      </c>
    </row>
    <row r="438" spans="2:5" x14ac:dyDescent="0.3">
      <c r="B438" s="8">
        <f>SUBTOTAL(3,INDEX(hacktabell[Namn],1):hacktabell[[#This Row],[Namn]])</f>
        <v>433</v>
      </c>
      <c r="C438" s="8" t="s">
        <v>21</v>
      </c>
      <c r="D438" s="8" t="s">
        <v>3</v>
      </c>
      <c r="E438" s="8">
        <v>10</v>
      </c>
    </row>
    <row r="439" spans="2:5" x14ac:dyDescent="0.3">
      <c r="B439" s="8">
        <f>SUBTOTAL(3,INDEX(hacktabell[Namn],1):hacktabell[[#This Row],[Namn]])</f>
        <v>434</v>
      </c>
      <c r="C439" s="8" t="s">
        <v>21</v>
      </c>
      <c r="D439" s="8" t="s">
        <v>0</v>
      </c>
      <c r="E439" s="8">
        <v>33</v>
      </c>
    </row>
    <row r="440" spans="2:5" x14ac:dyDescent="0.3">
      <c r="B440" s="8">
        <f>SUBTOTAL(3,INDEX(hacktabell[Namn],1):hacktabell[[#This Row],[Namn]])</f>
        <v>435</v>
      </c>
      <c r="C440" s="8" t="s">
        <v>17</v>
      </c>
      <c r="D440" s="8" t="s">
        <v>4</v>
      </c>
      <c r="E440" s="8">
        <v>9</v>
      </c>
    </row>
    <row r="441" spans="2:5" x14ac:dyDescent="0.3">
      <c r="B441" s="8">
        <f>SUBTOTAL(3,INDEX(hacktabell[Namn],1):hacktabell[[#This Row],[Namn]])</f>
        <v>436</v>
      </c>
      <c r="C441" s="8" t="s">
        <v>19</v>
      </c>
      <c r="D441" s="8" t="s">
        <v>1</v>
      </c>
      <c r="E441" s="8">
        <v>15</v>
      </c>
    </row>
    <row r="442" spans="2:5" x14ac:dyDescent="0.3">
      <c r="B442" s="8">
        <f>SUBTOTAL(3,INDEX(hacktabell[Namn],1):hacktabell[[#This Row],[Namn]])</f>
        <v>437</v>
      </c>
      <c r="C442" s="8" t="s">
        <v>20</v>
      </c>
      <c r="D442" s="8" t="s">
        <v>1</v>
      </c>
      <c r="E442" s="8">
        <v>17</v>
      </c>
    </row>
    <row r="443" spans="2:5" x14ac:dyDescent="0.3">
      <c r="B443" s="8">
        <f>SUBTOTAL(3,INDEX(hacktabell[Namn],1):hacktabell[[#This Row],[Namn]])</f>
        <v>438</v>
      </c>
      <c r="C443" s="8" t="s">
        <v>20</v>
      </c>
      <c r="D443" s="8" t="s">
        <v>1</v>
      </c>
      <c r="E443" s="8">
        <v>37</v>
      </c>
    </row>
    <row r="444" spans="2:5" x14ac:dyDescent="0.3">
      <c r="B444" s="8">
        <f>SUBTOTAL(3,INDEX(hacktabell[Namn],1):hacktabell[[#This Row],[Namn]])</f>
        <v>439</v>
      </c>
      <c r="C444" s="8" t="s">
        <v>17</v>
      </c>
      <c r="D444" s="8" t="s">
        <v>1</v>
      </c>
      <c r="E444" s="8">
        <v>3</v>
      </c>
    </row>
    <row r="445" spans="2:5" x14ac:dyDescent="0.3">
      <c r="B445" s="8">
        <f>SUBTOTAL(3,INDEX(hacktabell[Namn],1):hacktabell[[#This Row],[Namn]])</f>
        <v>440</v>
      </c>
      <c r="C445" s="8" t="s">
        <v>21</v>
      </c>
      <c r="D445" s="8" t="s">
        <v>2</v>
      </c>
      <c r="E445" s="8">
        <v>1</v>
      </c>
    </row>
    <row r="446" spans="2:5" x14ac:dyDescent="0.3">
      <c r="B446" s="8">
        <f>SUBTOTAL(3,INDEX(hacktabell[Namn],1):hacktabell[[#This Row],[Namn]])</f>
        <v>441</v>
      </c>
      <c r="C446" s="8" t="s">
        <v>20</v>
      </c>
      <c r="D446" s="8" t="s">
        <v>4</v>
      </c>
      <c r="E446" s="8">
        <v>26</v>
      </c>
    </row>
    <row r="447" spans="2:5" x14ac:dyDescent="0.3">
      <c r="B447" s="8">
        <f>SUBTOTAL(3,INDEX(hacktabell[Namn],1):hacktabell[[#This Row],[Namn]])</f>
        <v>442</v>
      </c>
      <c r="C447" s="8" t="s">
        <v>16</v>
      </c>
      <c r="D447" s="8" t="s">
        <v>4</v>
      </c>
      <c r="E447" s="8">
        <v>7</v>
      </c>
    </row>
    <row r="448" spans="2:5" x14ac:dyDescent="0.3">
      <c r="B448" s="8">
        <f>SUBTOTAL(3,INDEX(hacktabell[Namn],1):hacktabell[[#This Row],[Namn]])</f>
        <v>443</v>
      </c>
      <c r="C448" s="8" t="s">
        <v>17</v>
      </c>
      <c r="D448" s="8" t="s">
        <v>1</v>
      </c>
      <c r="E448" s="8">
        <v>32</v>
      </c>
    </row>
    <row r="449" spans="2:5" x14ac:dyDescent="0.3">
      <c r="B449" s="8">
        <f>SUBTOTAL(3,INDEX(hacktabell[Namn],1):hacktabell[[#This Row],[Namn]])</f>
        <v>444</v>
      </c>
      <c r="C449" s="8" t="s">
        <v>16</v>
      </c>
      <c r="D449" s="8" t="s">
        <v>0</v>
      </c>
      <c r="E449" s="8">
        <v>31</v>
      </c>
    </row>
    <row r="450" spans="2:5" x14ac:dyDescent="0.3">
      <c r="B450" s="8">
        <f>SUBTOTAL(3,INDEX(hacktabell[Namn],1):hacktabell[[#This Row],[Namn]])</f>
        <v>445</v>
      </c>
      <c r="C450" s="8" t="s">
        <v>16</v>
      </c>
      <c r="D450" s="8" t="s">
        <v>0</v>
      </c>
      <c r="E450" s="8">
        <v>11</v>
      </c>
    </row>
    <row r="451" spans="2:5" x14ac:dyDescent="0.3">
      <c r="B451" s="8">
        <f>SUBTOTAL(3,INDEX(hacktabell[Namn],1):hacktabell[[#This Row],[Namn]])</f>
        <v>446</v>
      </c>
      <c r="C451" s="8" t="s">
        <v>16</v>
      </c>
      <c r="D451" s="8" t="s">
        <v>2</v>
      </c>
      <c r="E451" s="8">
        <v>31</v>
      </c>
    </row>
    <row r="452" spans="2:5" x14ac:dyDescent="0.3">
      <c r="B452" s="8">
        <f>SUBTOTAL(3,INDEX(hacktabell[Namn],1):hacktabell[[#This Row],[Namn]])</f>
        <v>447</v>
      </c>
      <c r="C452" s="8" t="s">
        <v>18</v>
      </c>
      <c r="D452" s="8" t="s">
        <v>4</v>
      </c>
      <c r="E452" s="8">
        <v>32</v>
      </c>
    </row>
    <row r="453" spans="2:5" x14ac:dyDescent="0.3">
      <c r="B453" s="8">
        <f>SUBTOTAL(3,INDEX(hacktabell[Namn],1):hacktabell[[#This Row],[Namn]])</f>
        <v>448</v>
      </c>
      <c r="C453" s="8" t="s">
        <v>21</v>
      </c>
      <c r="D453" s="8" t="s">
        <v>4</v>
      </c>
      <c r="E453" s="8">
        <v>34</v>
      </c>
    </row>
    <row r="454" spans="2:5" x14ac:dyDescent="0.3">
      <c r="B454" s="8">
        <f>SUBTOTAL(3,INDEX(hacktabell[Namn],1):hacktabell[[#This Row],[Namn]])</f>
        <v>449</v>
      </c>
      <c r="C454" s="8" t="s">
        <v>20</v>
      </c>
      <c r="D454" s="8" t="s">
        <v>4</v>
      </c>
      <c r="E454" s="8">
        <v>25</v>
      </c>
    </row>
    <row r="455" spans="2:5" x14ac:dyDescent="0.3">
      <c r="B455" s="8">
        <f>SUBTOTAL(3,INDEX(hacktabell[Namn],1):hacktabell[[#This Row],[Namn]])</f>
        <v>450</v>
      </c>
      <c r="C455" s="8" t="s">
        <v>18</v>
      </c>
      <c r="D455" s="8" t="s">
        <v>2</v>
      </c>
      <c r="E455" s="8">
        <v>30</v>
      </c>
    </row>
    <row r="456" spans="2:5" x14ac:dyDescent="0.3">
      <c r="B456" s="8">
        <f>SUBTOTAL(3,INDEX(hacktabell[Namn],1):hacktabell[[#This Row],[Namn]])</f>
        <v>451</v>
      </c>
      <c r="C456" s="8" t="s">
        <v>17</v>
      </c>
      <c r="D456" s="8" t="s">
        <v>0</v>
      </c>
      <c r="E456" s="8">
        <v>9</v>
      </c>
    </row>
    <row r="457" spans="2:5" x14ac:dyDescent="0.3">
      <c r="B457" s="8">
        <f>SUBTOTAL(3,INDEX(hacktabell[Namn],1):hacktabell[[#This Row],[Namn]])</f>
        <v>452</v>
      </c>
      <c r="C457" s="8" t="s">
        <v>17</v>
      </c>
      <c r="D457" s="8" t="s">
        <v>2</v>
      </c>
      <c r="E457" s="8">
        <v>25</v>
      </c>
    </row>
    <row r="458" spans="2:5" x14ac:dyDescent="0.3">
      <c r="B458" s="8">
        <f>SUBTOTAL(3,INDEX(hacktabell[Namn],1):hacktabell[[#This Row],[Namn]])</f>
        <v>453</v>
      </c>
      <c r="C458" s="8" t="s">
        <v>21</v>
      </c>
      <c r="D458" s="8" t="s">
        <v>4</v>
      </c>
      <c r="E458" s="8">
        <v>1</v>
      </c>
    </row>
    <row r="459" spans="2:5" x14ac:dyDescent="0.3">
      <c r="B459" s="8">
        <f>SUBTOTAL(3,INDEX(hacktabell[Namn],1):hacktabell[[#This Row],[Namn]])</f>
        <v>454</v>
      </c>
      <c r="C459" s="8" t="s">
        <v>21</v>
      </c>
      <c r="D459" s="8" t="s">
        <v>4</v>
      </c>
      <c r="E459" s="8">
        <v>9</v>
      </c>
    </row>
    <row r="460" spans="2:5" x14ac:dyDescent="0.3">
      <c r="B460" s="8">
        <f>SUBTOTAL(3,INDEX(hacktabell[Namn],1):hacktabell[[#This Row],[Namn]])</f>
        <v>455</v>
      </c>
      <c r="C460" s="8" t="s">
        <v>20</v>
      </c>
      <c r="D460" s="8" t="s">
        <v>3</v>
      </c>
      <c r="E460" s="8">
        <v>2</v>
      </c>
    </row>
    <row r="461" spans="2:5" x14ac:dyDescent="0.3">
      <c r="B461" s="8">
        <f>SUBTOTAL(3,INDEX(hacktabell[Namn],1):hacktabell[[#This Row],[Namn]])</f>
        <v>456</v>
      </c>
      <c r="C461" s="8" t="s">
        <v>21</v>
      </c>
      <c r="D461" s="8" t="s">
        <v>1</v>
      </c>
      <c r="E461" s="8">
        <v>10</v>
      </c>
    </row>
    <row r="462" spans="2:5" x14ac:dyDescent="0.3">
      <c r="B462" s="8">
        <f>SUBTOTAL(3,INDEX(hacktabell[Namn],1):hacktabell[[#This Row],[Namn]])</f>
        <v>457</v>
      </c>
      <c r="C462" s="8" t="s">
        <v>18</v>
      </c>
      <c r="D462" s="8" t="s">
        <v>3</v>
      </c>
      <c r="E462" s="8">
        <v>19</v>
      </c>
    </row>
    <row r="463" spans="2:5" x14ac:dyDescent="0.3">
      <c r="B463" s="8">
        <f>SUBTOTAL(3,INDEX(hacktabell[Namn],1):hacktabell[[#This Row],[Namn]])</f>
        <v>458</v>
      </c>
      <c r="C463" s="8" t="s">
        <v>19</v>
      </c>
      <c r="D463" s="8" t="s">
        <v>3</v>
      </c>
      <c r="E463" s="8">
        <v>17</v>
      </c>
    </row>
    <row r="464" spans="2:5" x14ac:dyDescent="0.3">
      <c r="B464" s="8">
        <f>SUBTOTAL(3,INDEX(hacktabell[Namn],1):hacktabell[[#This Row],[Namn]])</f>
        <v>459</v>
      </c>
      <c r="C464" s="8" t="s">
        <v>17</v>
      </c>
      <c r="D464" s="8" t="s">
        <v>4</v>
      </c>
      <c r="E464" s="8">
        <v>35</v>
      </c>
    </row>
    <row r="465" spans="2:5" x14ac:dyDescent="0.3">
      <c r="B465" s="8">
        <f>SUBTOTAL(3,INDEX(hacktabell[Namn],1):hacktabell[[#This Row],[Namn]])</f>
        <v>460</v>
      </c>
      <c r="C465" s="8" t="s">
        <v>18</v>
      </c>
      <c r="D465" s="8" t="s">
        <v>4</v>
      </c>
      <c r="E465" s="8">
        <v>30</v>
      </c>
    </row>
    <row r="466" spans="2:5" x14ac:dyDescent="0.3">
      <c r="B466" s="8">
        <f>SUBTOTAL(3,INDEX(hacktabell[Namn],1):hacktabell[[#This Row],[Namn]])</f>
        <v>461</v>
      </c>
      <c r="C466" s="8" t="s">
        <v>16</v>
      </c>
      <c r="D466" s="8" t="s">
        <v>3</v>
      </c>
      <c r="E466" s="8">
        <v>19</v>
      </c>
    </row>
    <row r="467" spans="2:5" x14ac:dyDescent="0.3">
      <c r="B467" s="8">
        <f>SUBTOTAL(3,INDEX(hacktabell[Namn],1):hacktabell[[#This Row],[Namn]])</f>
        <v>462</v>
      </c>
      <c r="C467" s="8" t="s">
        <v>20</v>
      </c>
      <c r="D467" s="8" t="s">
        <v>0</v>
      </c>
      <c r="E467" s="8">
        <v>14</v>
      </c>
    </row>
    <row r="468" spans="2:5" x14ac:dyDescent="0.3">
      <c r="B468" s="8">
        <f>SUBTOTAL(3,INDEX(hacktabell[Namn],1):hacktabell[[#This Row],[Namn]])</f>
        <v>463</v>
      </c>
      <c r="C468" s="8" t="s">
        <v>17</v>
      </c>
      <c r="D468" s="8" t="s">
        <v>1</v>
      </c>
      <c r="E468" s="8">
        <v>30</v>
      </c>
    </row>
    <row r="469" spans="2:5" x14ac:dyDescent="0.3">
      <c r="B469" s="8">
        <f>SUBTOTAL(3,INDEX(hacktabell[Namn],1):hacktabell[[#This Row],[Namn]])</f>
        <v>464</v>
      </c>
      <c r="C469" s="8" t="s">
        <v>21</v>
      </c>
      <c r="D469" s="8" t="s">
        <v>4</v>
      </c>
      <c r="E469" s="8">
        <v>6</v>
      </c>
    </row>
    <row r="470" spans="2:5" x14ac:dyDescent="0.3">
      <c r="B470" s="8">
        <f>SUBTOTAL(3,INDEX(hacktabell[Namn],1):hacktabell[[#This Row],[Namn]])</f>
        <v>465</v>
      </c>
      <c r="C470" s="8" t="s">
        <v>19</v>
      </c>
      <c r="D470" s="8" t="s">
        <v>4</v>
      </c>
      <c r="E470" s="8">
        <v>23</v>
      </c>
    </row>
    <row r="471" spans="2:5" x14ac:dyDescent="0.3">
      <c r="B471" s="8">
        <f>SUBTOTAL(3,INDEX(hacktabell[Namn],1):hacktabell[[#This Row],[Namn]])</f>
        <v>466</v>
      </c>
      <c r="C471" s="8" t="s">
        <v>16</v>
      </c>
      <c r="D471" s="8" t="s">
        <v>3</v>
      </c>
      <c r="E471" s="8">
        <v>6</v>
      </c>
    </row>
    <row r="472" spans="2:5" x14ac:dyDescent="0.3">
      <c r="B472" s="8">
        <f>SUBTOTAL(3,INDEX(hacktabell[Namn],1):hacktabell[[#This Row],[Namn]])</f>
        <v>467</v>
      </c>
      <c r="C472" s="8" t="s">
        <v>17</v>
      </c>
      <c r="D472" s="8" t="s">
        <v>1</v>
      </c>
      <c r="E472" s="8">
        <v>1</v>
      </c>
    </row>
    <row r="473" spans="2:5" x14ac:dyDescent="0.3">
      <c r="B473" s="8">
        <f>SUBTOTAL(3,INDEX(hacktabell[Namn],1):hacktabell[[#This Row],[Namn]])</f>
        <v>468</v>
      </c>
      <c r="C473" s="8" t="s">
        <v>16</v>
      </c>
      <c r="D473" s="8" t="s">
        <v>3</v>
      </c>
      <c r="E473" s="8">
        <v>15</v>
      </c>
    </row>
    <row r="474" spans="2:5" x14ac:dyDescent="0.3">
      <c r="B474" s="8">
        <f>SUBTOTAL(3,INDEX(hacktabell[Namn],1):hacktabell[[#This Row],[Namn]])</f>
        <v>469</v>
      </c>
      <c r="C474" s="8" t="s">
        <v>17</v>
      </c>
      <c r="D474" s="8" t="s">
        <v>1</v>
      </c>
      <c r="E474" s="8">
        <v>4</v>
      </c>
    </row>
    <row r="475" spans="2:5" x14ac:dyDescent="0.3">
      <c r="B475" s="8">
        <f>SUBTOTAL(3,INDEX(hacktabell[Namn],1):hacktabell[[#This Row],[Namn]])</f>
        <v>470</v>
      </c>
      <c r="C475" s="8" t="s">
        <v>21</v>
      </c>
      <c r="D475" s="8" t="s">
        <v>2</v>
      </c>
      <c r="E475" s="8">
        <v>33</v>
      </c>
    </row>
    <row r="476" spans="2:5" x14ac:dyDescent="0.3">
      <c r="B476" s="8">
        <f>SUBTOTAL(3,INDEX(hacktabell[Namn],1):hacktabell[[#This Row],[Namn]])</f>
        <v>471</v>
      </c>
      <c r="C476" s="8" t="s">
        <v>17</v>
      </c>
      <c r="D476" s="8" t="s">
        <v>4</v>
      </c>
      <c r="E476" s="8">
        <v>29</v>
      </c>
    </row>
    <row r="477" spans="2:5" x14ac:dyDescent="0.3">
      <c r="B477" s="8">
        <f>SUBTOTAL(3,INDEX(hacktabell[Namn],1):hacktabell[[#This Row],[Namn]])</f>
        <v>472</v>
      </c>
      <c r="C477" s="8" t="s">
        <v>21</v>
      </c>
      <c r="D477" s="8" t="s">
        <v>3</v>
      </c>
      <c r="E477" s="8">
        <v>26</v>
      </c>
    </row>
    <row r="478" spans="2:5" x14ac:dyDescent="0.3">
      <c r="B478" s="8">
        <f>SUBTOTAL(3,INDEX(hacktabell[Namn],1):hacktabell[[#This Row],[Namn]])</f>
        <v>473</v>
      </c>
      <c r="C478" s="8" t="s">
        <v>17</v>
      </c>
      <c r="D478" s="8" t="s">
        <v>4</v>
      </c>
      <c r="E478" s="8">
        <v>11</v>
      </c>
    </row>
    <row r="479" spans="2:5" x14ac:dyDescent="0.3">
      <c r="B479" s="8">
        <f>SUBTOTAL(3,INDEX(hacktabell[Namn],1):hacktabell[[#This Row],[Namn]])</f>
        <v>474</v>
      </c>
      <c r="C479" s="8" t="s">
        <v>19</v>
      </c>
      <c r="D479" s="8" t="s">
        <v>0</v>
      </c>
      <c r="E479" s="8">
        <v>16</v>
      </c>
    </row>
    <row r="480" spans="2:5" x14ac:dyDescent="0.3">
      <c r="B480" s="8">
        <f>SUBTOTAL(3,INDEX(hacktabell[Namn],1):hacktabell[[#This Row],[Namn]])</f>
        <v>475</v>
      </c>
      <c r="C480" s="8" t="s">
        <v>17</v>
      </c>
      <c r="D480" s="8" t="s">
        <v>2</v>
      </c>
      <c r="E480" s="8">
        <v>8</v>
      </c>
    </row>
    <row r="481" spans="2:5" x14ac:dyDescent="0.3">
      <c r="B481" s="8">
        <f>SUBTOTAL(3,INDEX(hacktabell[Namn],1):hacktabell[[#This Row],[Namn]])</f>
        <v>476</v>
      </c>
      <c r="C481" s="8" t="s">
        <v>19</v>
      </c>
      <c r="D481" s="8" t="s">
        <v>2</v>
      </c>
      <c r="E481" s="8">
        <v>16</v>
      </c>
    </row>
    <row r="482" spans="2:5" x14ac:dyDescent="0.3">
      <c r="B482" s="8">
        <f>SUBTOTAL(3,INDEX(hacktabell[Namn],1):hacktabell[[#This Row],[Namn]])</f>
        <v>477</v>
      </c>
      <c r="C482" s="8" t="s">
        <v>16</v>
      </c>
      <c r="D482" s="8" t="s">
        <v>2</v>
      </c>
      <c r="E482" s="8">
        <v>4</v>
      </c>
    </row>
    <row r="483" spans="2:5" x14ac:dyDescent="0.3">
      <c r="B483" s="8">
        <f>SUBTOTAL(3,INDEX(hacktabell[Namn],1):hacktabell[[#This Row],[Namn]])</f>
        <v>478</v>
      </c>
      <c r="C483" s="8" t="s">
        <v>18</v>
      </c>
      <c r="D483" s="8" t="s">
        <v>4</v>
      </c>
      <c r="E483" s="8">
        <v>8</v>
      </c>
    </row>
    <row r="484" spans="2:5" x14ac:dyDescent="0.3">
      <c r="B484" s="8">
        <f>SUBTOTAL(3,INDEX(hacktabell[Namn],1):hacktabell[[#This Row],[Namn]])</f>
        <v>479</v>
      </c>
      <c r="C484" s="8" t="s">
        <v>19</v>
      </c>
      <c r="D484" s="8" t="s">
        <v>4</v>
      </c>
      <c r="E484" s="8">
        <v>1</v>
      </c>
    </row>
    <row r="485" spans="2:5" x14ac:dyDescent="0.3">
      <c r="B485" s="8">
        <f>SUBTOTAL(3,INDEX(hacktabell[Namn],1):hacktabell[[#This Row],[Namn]])</f>
        <v>480</v>
      </c>
      <c r="C485" s="8" t="s">
        <v>18</v>
      </c>
      <c r="D485" s="8" t="s">
        <v>3</v>
      </c>
      <c r="E485" s="8">
        <v>10</v>
      </c>
    </row>
    <row r="486" spans="2:5" x14ac:dyDescent="0.3">
      <c r="B486" s="8">
        <f>SUBTOTAL(3,INDEX(hacktabell[Namn],1):hacktabell[[#This Row],[Namn]])</f>
        <v>481</v>
      </c>
      <c r="C486" s="8" t="s">
        <v>18</v>
      </c>
      <c r="D486" s="8" t="s">
        <v>4</v>
      </c>
      <c r="E486" s="8">
        <v>19</v>
      </c>
    </row>
    <row r="487" spans="2:5" x14ac:dyDescent="0.3">
      <c r="B487" s="8">
        <f>SUBTOTAL(3,INDEX(hacktabell[Namn],1):hacktabell[[#This Row],[Namn]])</f>
        <v>482</v>
      </c>
      <c r="C487" s="8" t="s">
        <v>21</v>
      </c>
      <c r="D487" s="8" t="s">
        <v>3</v>
      </c>
      <c r="E487" s="8">
        <v>15</v>
      </c>
    </row>
    <row r="488" spans="2:5" x14ac:dyDescent="0.3">
      <c r="B488" s="8">
        <f>SUBTOTAL(3,INDEX(hacktabell[Namn],1):hacktabell[[#This Row],[Namn]])</f>
        <v>483</v>
      </c>
      <c r="C488" s="8" t="s">
        <v>17</v>
      </c>
      <c r="D488" s="8" t="s">
        <v>3</v>
      </c>
      <c r="E488" s="8">
        <v>38</v>
      </c>
    </row>
    <row r="489" spans="2:5" x14ac:dyDescent="0.3">
      <c r="B489" s="8">
        <f>SUBTOTAL(3,INDEX(hacktabell[Namn],1):hacktabell[[#This Row],[Namn]])</f>
        <v>484</v>
      </c>
      <c r="C489" s="8" t="s">
        <v>21</v>
      </c>
      <c r="D489" s="8" t="s">
        <v>2</v>
      </c>
      <c r="E489" s="8">
        <v>25</v>
      </c>
    </row>
    <row r="490" spans="2:5" x14ac:dyDescent="0.3">
      <c r="B490" s="8">
        <f>SUBTOTAL(3,INDEX(hacktabell[Namn],1):hacktabell[[#This Row],[Namn]])</f>
        <v>485</v>
      </c>
      <c r="C490" s="8" t="s">
        <v>21</v>
      </c>
      <c r="D490" s="8" t="s">
        <v>2</v>
      </c>
      <c r="E490" s="8">
        <v>33</v>
      </c>
    </row>
    <row r="491" spans="2:5" x14ac:dyDescent="0.3">
      <c r="B491" s="8">
        <f>SUBTOTAL(3,INDEX(hacktabell[Namn],1):hacktabell[[#This Row],[Namn]])</f>
        <v>486</v>
      </c>
      <c r="C491" s="8" t="s">
        <v>17</v>
      </c>
      <c r="D491" s="8" t="s">
        <v>4</v>
      </c>
      <c r="E491" s="8">
        <v>19</v>
      </c>
    </row>
    <row r="492" spans="2:5" x14ac:dyDescent="0.3">
      <c r="B492" s="8">
        <f>SUBTOTAL(3,INDEX(hacktabell[Namn],1):hacktabell[[#This Row],[Namn]])</f>
        <v>487</v>
      </c>
      <c r="C492" s="8" t="s">
        <v>20</v>
      </c>
      <c r="D492" s="8" t="s">
        <v>4</v>
      </c>
      <c r="E492" s="8">
        <v>28</v>
      </c>
    </row>
    <row r="493" spans="2:5" x14ac:dyDescent="0.3">
      <c r="B493" s="8">
        <f>SUBTOTAL(3,INDEX(hacktabell[Namn],1):hacktabell[[#This Row],[Namn]])</f>
        <v>488</v>
      </c>
      <c r="C493" s="8" t="s">
        <v>16</v>
      </c>
      <c r="D493" s="8" t="s">
        <v>2</v>
      </c>
      <c r="E493" s="8">
        <v>30</v>
      </c>
    </row>
    <row r="494" spans="2:5" x14ac:dyDescent="0.3">
      <c r="B494" s="8">
        <f>SUBTOTAL(3,INDEX(hacktabell[Namn],1):hacktabell[[#This Row],[Namn]])</f>
        <v>489</v>
      </c>
      <c r="C494" s="8" t="s">
        <v>17</v>
      </c>
      <c r="D494" s="8" t="s">
        <v>2</v>
      </c>
      <c r="E494" s="8">
        <v>16</v>
      </c>
    </row>
    <row r="495" spans="2:5" x14ac:dyDescent="0.3">
      <c r="B495" s="8">
        <f>SUBTOTAL(3,INDEX(hacktabell[Namn],1):hacktabell[[#This Row],[Namn]])</f>
        <v>490</v>
      </c>
      <c r="C495" s="8" t="s">
        <v>19</v>
      </c>
      <c r="D495" s="8" t="s">
        <v>1</v>
      </c>
      <c r="E495" s="8">
        <v>20</v>
      </c>
    </row>
    <row r="496" spans="2:5" x14ac:dyDescent="0.3">
      <c r="B496" s="8">
        <f>SUBTOTAL(3,INDEX(hacktabell[Namn],1):hacktabell[[#This Row],[Namn]])</f>
        <v>491</v>
      </c>
      <c r="C496" s="8" t="s">
        <v>18</v>
      </c>
      <c r="D496" s="8" t="s">
        <v>2</v>
      </c>
      <c r="E496" s="8">
        <v>20</v>
      </c>
    </row>
    <row r="497" spans="2:5" x14ac:dyDescent="0.3">
      <c r="B497" s="8">
        <f>SUBTOTAL(3,INDEX(hacktabell[Namn],1):hacktabell[[#This Row],[Namn]])</f>
        <v>492</v>
      </c>
      <c r="C497" s="8" t="s">
        <v>20</v>
      </c>
      <c r="D497" s="8" t="s">
        <v>2</v>
      </c>
      <c r="E497" s="8">
        <v>36</v>
      </c>
    </row>
    <row r="498" spans="2:5" x14ac:dyDescent="0.3">
      <c r="B498" s="8">
        <f>SUBTOTAL(3,INDEX(hacktabell[Namn],1):hacktabell[[#This Row],[Namn]])</f>
        <v>493</v>
      </c>
      <c r="C498" s="8" t="s">
        <v>21</v>
      </c>
      <c r="D498" s="8" t="s">
        <v>2</v>
      </c>
      <c r="E498" s="8">
        <v>24</v>
      </c>
    </row>
    <row r="499" spans="2:5" x14ac:dyDescent="0.3">
      <c r="B499" s="8">
        <f>SUBTOTAL(3,INDEX(hacktabell[Namn],1):hacktabell[[#This Row],[Namn]])</f>
        <v>494</v>
      </c>
      <c r="C499" s="8" t="s">
        <v>18</v>
      </c>
      <c r="D499" s="8" t="s">
        <v>1</v>
      </c>
      <c r="E499" s="8">
        <v>37</v>
      </c>
    </row>
    <row r="500" spans="2:5" x14ac:dyDescent="0.3">
      <c r="B500" s="8">
        <f>SUBTOTAL(3,INDEX(hacktabell[Namn],1):hacktabell[[#This Row],[Namn]])</f>
        <v>495</v>
      </c>
      <c r="C500" s="8" t="s">
        <v>21</v>
      </c>
      <c r="D500" s="8" t="s">
        <v>1</v>
      </c>
      <c r="E500" s="8">
        <v>18</v>
      </c>
    </row>
    <row r="501" spans="2:5" x14ac:dyDescent="0.3">
      <c r="B501" s="8">
        <f>SUBTOTAL(3,INDEX(hacktabell[Namn],1):hacktabell[[#This Row],[Namn]])</f>
        <v>496</v>
      </c>
      <c r="C501" s="8" t="s">
        <v>18</v>
      </c>
      <c r="D501" s="8" t="s">
        <v>2</v>
      </c>
      <c r="E501" s="8">
        <v>40</v>
      </c>
    </row>
    <row r="502" spans="2:5" x14ac:dyDescent="0.3">
      <c r="B502" s="8">
        <f>SUBTOTAL(3,INDEX(hacktabell[Namn],1):hacktabell[[#This Row],[Namn]])</f>
        <v>497</v>
      </c>
      <c r="C502" s="8" t="s">
        <v>16</v>
      </c>
      <c r="D502" s="8" t="s">
        <v>4</v>
      </c>
      <c r="E502" s="8">
        <v>20</v>
      </c>
    </row>
    <row r="503" spans="2:5" x14ac:dyDescent="0.3">
      <c r="B503" s="8">
        <f>SUBTOTAL(3,INDEX(hacktabell[Namn],1):hacktabell[[#This Row],[Namn]])</f>
        <v>498</v>
      </c>
      <c r="C503" s="8" t="s">
        <v>17</v>
      </c>
      <c r="D503" s="8" t="s">
        <v>0</v>
      </c>
      <c r="E503" s="8">
        <v>4</v>
      </c>
    </row>
    <row r="504" spans="2:5" x14ac:dyDescent="0.3">
      <c r="B504" s="8">
        <f>SUBTOTAL(3,INDEX(hacktabell[Namn],1):hacktabell[[#This Row],[Namn]])</f>
        <v>499</v>
      </c>
      <c r="C504" s="8" t="s">
        <v>16</v>
      </c>
      <c r="D504" s="8" t="s">
        <v>2</v>
      </c>
      <c r="E504" s="8">
        <v>3</v>
      </c>
    </row>
    <row r="505" spans="2:5" x14ac:dyDescent="0.3">
      <c r="B505" s="8">
        <f>SUBTOTAL(3,INDEX(hacktabell[Namn],1):hacktabell[[#This Row],[Namn]])</f>
        <v>500</v>
      </c>
      <c r="C505" s="8" t="s">
        <v>17</v>
      </c>
      <c r="D505" s="8" t="s">
        <v>0</v>
      </c>
      <c r="E505" s="8">
        <v>29</v>
      </c>
    </row>
    <row r="506" spans="2:5" x14ac:dyDescent="0.3">
      <c r="B506" s="8">
        <f>SUBTOTAL(3,INDEX(hacktabell[Namn],1):hacktabell[[#This Row],[Namn]])</f>
        <v>501</v>
      </c>
      <c r="C506" s="8" t="s">
        <v>16</v>
      </c>
      <c r="D506" s="8" t="s">
        <v>1</v>
      </c>
      <c r="E506" s="8">
        <v>18</v>
      </c>
    </row>
    <row r="507" spans="2:5" x14ac:dyDescent="0.3">
      <c r="B507" s="9">
        <f>SUBTOTAL(3,INDEX(hacktabell[Namn],1):hacktabell[[#This Row],[Namn]])</f>
        <v>502</v>
      </c>
      <c r="C507" s="9" t="s">
        <v>21</v>
      </c>
      <c r="D507" s="9" t="s">
        <v>4</v>
      </c>
      <c r="E507" s="9">
        <v>36</v>
      </c>
    </row>
  </sheetData>
  <pageMargins left="0.7" right="0.7" top="0.75" bottom="0.75" header="0.3" footer="0.3"/>
  <drawing r:id="rId1"/>
  <tableParts count="1">
    <tablePart r:id="rId2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3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6845B-3183-4F1E-85F4-E67A02361A47}">
  <sheetPr>
    <tabColor rgb="FFFF0000"/>
  </sheetPr>
  <dimension ref="B1:D99"/>
  <sheetViews>
    <sheetView topLeftCell="A5" zoomScale="130" zoomScaleNormal="130" workbookViewId="0">
      <selection activeCell="A6" sqref="A6"/>
    </sheetView>
  </sheetViews>
  <sheetFormatPr defaultRowHeight="14.4" outlineLevelRow="1" x14ac:dyDescent="0.3"/>
  <cols>
    <col min="2" max="3" width="16.44140625" customWidth="1"/>
    <col min="4" max="4" width="16.21875" customWidth="1"/>
  </cols>
  <sheetData>
    <row r="1" spans="2:4" hidden="1" outlineLevel="1" x14ac:dyDescent="0.3"/>
    <row r="2" spans="2:4" hidden="1" outlineLevel="1" x14ac:dyDescent="0.3">
      <c r="C2" s="4" t="s">
        <v>67</v>
      </c>
      <c r="D2" s="11">
        <f>SUBTOTAL(4,tbl._Säljare4[Antal samtal])</f>
        <v>310</v>
      </c>
    </row>
    <row r="3" spans="2:4" hidden="1" outlineLevel="1" x14ac:dyDescent="0.3">
      <c r="C3" s="4" t="s">
        <v>68</v>
      </c>
      <c r="D3" s="11">
        <f>SUBTOTAL(5,tbl._Säljare4[Antal samtal])</f>
        <v>56</v>
      </c>
    </row>
    <row r="4" spans="2:4" hidden="1" outlineLevel="1" x14ac:dyDescent="0.3"/>
    <row r="5" spans="2:4" collapsed="1" x14ac:dyDescent="0.3"/>
    <row r="6" spans="2:4" x14ac:dyDescent="0.3">
      <c r="C6" s="1" t="s">
        <v>25</v>
      </c>
      <c r="D6" s="11">
        <f>SUBTOTAL(9,tbl._Säljare4[Antal samtal])</f>
        <v>6135</v>
      </c>
    </row>
    <row r="9" spans="2:4" x14ac:dyDescent="0.3">
      <c r="B9" s="36" t="s">
        <v>9</v>
      </c>
      <c r="C9" s="36" t="s">
        <v>26</v>
      </c>
      <c r="D9" s="36" t="s">
        <v>24</v>
      </c>
    </row>
    <row r="10" spans="2:4" hidden="1" x14ac:dyDescent="0.3">
      <c r="B10" s="8" t="s">
        <v>6</v>
      </c>
      <c r="C10" s="8" t="s">
        <v>27</v>
      </c>
      <c r="D10" s="8">
        <v>137</v>
      </c>
    </row>
    <row r="11" spans="2:4" hidden="1" x14ac:dyDescent="0.3">
      <c r="B11" s="8" t="s">
        <v>7</v>
      </c>
      <c r="C11" s="8" t="s">
        <v>27</v>
      </c>
      <c r="D11" s="8">
        <v>53</v>
      </c>
    </row>
    <row r="12" spans="2:4" x14ac:dyDescent="0.3">
      <c r="B12" s="8" t="s">
        <v>8</v>
      </c>
      <c r="C12" s="8" t="s">
        <v>27</v>
      </c>
      <c r="D12" s="8">
        <v>235</v>
      </c>
    </row>
    <row r="13" spans="2:4" hidden="1" x14ac:dyDescent="0.3">
      <c r="B13" s="8" t="s">
        <v>6</v>
      </c>
      <c r="C13" s="8" t="s">
        <v>28</v>
      </c>
      <c r="D13" s="8">
        <v>248</v>
      </c>
    </row>
    <row r="14" spans="2:4" hidden="1" x14ac:dyDescent="0.3">
      <c r="B14" s="8" t="s">
        <v>7</v>
      </c>
      <c r="C14" s="8" t="s">
        <v>28</v>
      </c>
      <c r="D14" s="8">
        <v>267</v>
      </c>
    </row>
    <row r="15" spans="2:4" x14ac:dyDescent="0.3">
      <c r="B15" s="8" t="s">
        <v>8</v>
      </c>
      <c r="C15" s="8" t="s">
        <v>28</v>
      </c>
      <c r="D15" s="8">
        <v>125</v>
      </c>
    </row>
    <row r="16" spans="2:4" hidden="1" x14ac:dyDescent="0.3">
      <c r="B16" s="8" t="s">
        <v>6</v>
      </c>
      <c r="C16" s="8" t="s">
        <v>29</v>
      </c>
      <c r="D16" s="8">
        <v>250</v>
      </c>
    </row>
    <row r="17" spans="2:4" hidden="1" x14ac:dyDescent="0.3">
      <c r="B17" s="8" t="s">
        <v>7</v>
      </c>
      <c r="C17" s="8" t="s">
        <v>29</v>
      </c>
      <c r="D17" s="8">
        <v>225</v>
      </c>
    </row>
    <row r="18" spans="2:4" x14ac:dyDescent="0.3">
      <c r="B18" s="8" t="s">
        <v>8</v>
      </c>
      <c r="C18" s="8" t="s">
        <v>29</v>
      </c>
      <c r="D18" s="8">
        <v>218</v>
      </c>
    </row>
    <row r="19" spans="2:4" hidden="1" x14ac:dyDescent="0.3">
      <c r="B19" s="8" t="s">
        <v>6</v>
      </c>
      <c r="C19" s="8" t="s">
        <v>30</v>
      </c>
      <c r="D19" s="8">
        <v>276</v>
      </c>
    </row>
    <row r="20" spans="2:4" hidden="1" x14ac:dyDescent="0.3">
      <c r="B20" s="8" t="s">
        <v>7</v>
      </c>
      <c r="C20" s="8" t="s">
        <v>30</v>
      </c>
      <c r="D20" s="8">
        <v>195</v>
      </c>
    </row>
    <row r="21" spans="2:4" x14ac:dyDescent="0.3">
      <c r="B21" s="8" t="s">
        <v>8</v>
      </c>
      <c r="C21" s="8" t="s">
        <v>30</v>
      </c>
      <c r="D21" s="8">
        <v>255</v>
      </c>
    </row>
    <row r="22" spans="2:4" hidden="1" x14ac:dyDescent="0.3">
      <c r="B22" s="8" t="s">
        <v>6</v>
      </c>
      <c r="C22" s="8" t="s">
        <v>31</v>
      </c>
      <c r="D22" s="8">
        <v>198</v>
      </c>
    </row>
    <row r="23" spans="2:4" hidden="1" x14ac:dyDescent="0.3">
      <c r="B23" s="8" t="s">
        <v>7</v>
      </c>
      <c r="C23" s="8" t="s">
        <v>31</v>
      </c>
      <c r="D23" s="8">
        <v>241</v>
      </c>
    </row>
    <row r="24" spans="2:4" x14ac:dyDescent="0.3">
      <c r="B24" s="8" t="s">
        <v>8</v>
      </c>
      <c r="C24" s="8" t="s">
        <v>31</v>
      </c>
      <c r="D24" s="8">
        <v>239</v>
      </c>
    </row>
    <row r="25" spans="2:4" hidden="1" x14ac:dyDescent="0.3">
      <c r="B25" s="8" t="s">
        <v>6</v>
      </c>
      <c r="C25" s="8" t="s">
        <v>32</v>
      </c>
      <c r="D25" s="8">
        <v>145</v>
      </c>
    </row>
    <row r="26" spans="2:4" hidden="1" x14ac:dyDescent="0.3">
      <c r="B26" s="8" t="s">
        <v>7</v>
      </c>
      <c r="C26" s="8" t="s">
        <v>32</v>
      </c>
      <c r="D26" s="8">
        <v>269</v>
      </c>
    </row>
    <row r="27" spans="2:4" x14ac:dyDescent="0.3">
      <c r="B27" s="8" t="s">
        <v>8</v>
      </c>
      <c r="C27" s="8" t="s">
        <v>32</v>
      </c>
      <c r="D27" s="8">
        <v>192</v>
      </c>
    </row>
    <row r="28" spans="2:4" hidden="1" x14ac:dyDescent="0.3">
      <c r="B28" s="8" t="s">
        <v>6</v>
      </c>
      <c r="C28" s="8" t="s">
        <v>33</v>
      </c>
      <c r="D28" s="8">
        <v>56</v>
      </c>
    </row>
    <row r="29" spans="2:4" hidden="1" x14ac:dyDescent="0.3">
      <c r="B29" s="8" t="s">
        <v>7</v>
      </c>
      <c r="C29" s="8" t="s">
        <v>33</v>
      </c>
      <c r="D29" s="8">
        <v>50</v>
      </c>
    </row>
    <row r="30" spans="2:4" x14ac:dyDescent="0.3">
      <c r="B30" s="8" t="s">
        <v>8</v>
      </c>
      <c r="C30" s="8" t="s">
        <v>33</v>
      </c>
      <c r="D30" s="8">
        <v>56</v>
      </c>
    </row>
    <row r="31" spans="2:4" hidden="1" x14ac:dyDescent="0.3">
      <c r="B31" s="8" t="s">
        <v>6</v>
      </c>
      <c r="C31" s="8" t="s">
        <v>34</v>
      </c>
      <c r="D31" s="8">
        <v>86</v>
      </c>
    </row>
    <row r="32" spans="2:4" hidden="1" x14ac:dyDescent="0.3">
      <c r="B32" s="8" t="s">
        <v>7</v>
      </c>
      <c r="C32" s="8" t="s">
        <v>34</v>
      </c>
      <c r="D32" s="8">
        <v>103</v>
      </c>
    </row>
    <row r="33" spans="2:4" x14ac:dyDescent="0.3">
      <c r="B33" s="8" t="s">
        <v>8</v>
      </c>
      <c r="C33" s="8" t="s">
        <v>34</v>
      </c>
      <c r="D33" s="8">
        <v>188</v>
      </c>
    </row>
    <row r="34" spans="2:4" hidden="1" x14ac:dyDescent="0.3">
      <c r="B34" s="8" t="s">
        <v>6</v>
      </c>
      <c r="C34" s="8" t="s">
        <v>35</v>
      </c>
      <c r="D34" s="8">
        <v>96</v>
      </c>
    </row>
    <row r="35" spans="2:4" hidden="1" x14ac:dyDescent="0.3">
      <c r="B35" s="8" t="s">
        <v>7</v>
      </c>
      <c r="C35" s="8" t="s">
        <v>35</v>
      </c>
      <c r="D35" s="8">
        <v>220</v>
      </c>
    </row>
    <row r="36" spans="2:4" x14ac:dyDescent="0.3">
      <c r="B36" s="8" t="s">
        <v>8</v>
      </c>
      <c r="C36" s="8" t="s">
        <v>35</v>
      </c>
      <c r="D36" s="8">
        <v>159</v>
      </c>
    </row>
    <row r="37" spans="2:4" hidden="1" x14ac:dyDescent="0.3">
      <c r="B37" s="8" t="s">
        <v>6</v>
      </c>
      <c r="C37" s="8" t="s">
        <v>36</v>
      </c>
      <c r="D37" s="8">
        <v>257</v>
      </c>
    </row>
    <row r="38" spans="2:4" hidden="1" x14ac:dyDescent="0.3">
      <c r="B38" s="8" t="s">
        <v>7</v>
      </c>
      <c r="C38" s="8" t="s">
        <v>36</v>
      </c>
      <c r="D38" s="8">
        <v>228</v>
      </c>
    </row>
    <row r="39" spans="2:4" x14ac:dyDescent="0.3">
      <c r="B39" s="8" t="s">
        <v>8</v>
      </c>
      <c r="C39" s="8" t="s">
        <v>36</v>
      </c>
      <c r="D39" s="8">
        <v>229</v>
      </c>
    </row>
    <row r="40" spans="2:4" hidden="1" x14ac:dyDescent="0.3">
      <c r="B40" s="8" t="s">
        <v>6</v>
      </c>
      <c r="C40" s="8" t="s">
        <v>37</v>
      </c>
      <c r="D40" s="8">
        <v>129</v>
      </c>
    </row>
    <row r="41" spans="2:4" hidden="1" x14ac:dyDescent="0.3">
      <c r="B41" s="8" t="s">
        <v>7</v>
      </c>
      <c r="C41" s="8" t="s">
        <v>37</v>
      </c>
      <c r="D41" s="8">
        <v>103</v>
      </c>
    </row>
    <row r="42" spans="2:4" x14ac:dyDescent="0.3">
      <c r="B42" s="8" t="s">
        <v>8</v>
      </c>
      <c r="C42" s="8" t="s">
        <v>37</v>
      </c>
      <c r="D42" s="8">
        <v>211</v>
      </c>
    </row>
    <row r="43" spans="2:4" hidden="1" x14ac:dyDescent="0.3">
      <c r="B43" s="8" t="s">
        <v>6</v>
      </c>
      <c r="C43" s="8" t="s">
        <v>38</v>
      </c>
      <c r="D43" s="8">
        <v>108</v>
      </c>
    </row>
    <row r="44" spans="2:4" hidden="1" x14ac:dyDescent="0.3">
      <c r="B44" s="8" t="s">
        <v>7</v>
      </c>
      <c r="C44" s="8" t="s">
        <v>38</v>
      </c>
      <c r="D44" s="8">
        <v>68</v>
      </c>
    </row>
    <row r="45" spans="2:4" x14ac:dyDescent="0.3">
      <c r="B45" s="8" t="s">
        <v>8</v>
      </c>
      <c r="C45" s="8" t="s">
        <v>38</v>
      </c>
      <c r="D45" s="8">
        <v>265</v>
      </c>
    </row>
    <row r="46" spans="2:4" hidden="1" x14ac:dyDescent="0.3">
      <c r="B46" s="8" t="s">
        <v>6</v>
      </c>
      <c r="C46" s="8" t="s">
        <v>39</v>
      </c>
      <c r="D46" s="8">
        <v>148</v>
      </c>
    </row>
    <row r="47" spans="2:4" hidden="1" x14ac:dyDescent="0.3">
      <c r="B47" s="8" t="s">
        <v>7</v>
      </c>
      <c r="C47" s="8" t="s">
        <v>39</v>
      </c>
      <c r="D47" s="8">
        <v>205</v>
      </c>
    </row>
    <row r="48" spans="2:4" x14ac:dyDescent="0.3">
      <c r="B48" s="8" t="s">
        <v>8</v>
      </c>
      <c r="C48" s="8" t="s">
        <v>39</v>
      </c>
      <c r="D48" s="8">
        <v>80</v>
      </c>
    </row>
    <row r="49" spans="2:4" hidden="1" x14ac:dyDescent="0.3">
      <c r="B49" s="8" t="s">
        <v>6</v>
      </c>
      <c r="C49" s="8" t="s">
        <v>40</v>
      </c>
      <c r="D49" s="8">
        <v>196</v>
      </c>
    </row>
    <row r="50" spans="2:4" hidden="1" x14ac:dyDescent="0.3">
      <c r="B50" s="8" t="s">
        <v>7</v>
      </c>
      <c r="C50" s="8" t="s">
        <v>40</v>
      </c>
      <c r="D50" s="8">
        <v>216</v>
      </c>
    </row>
    <row r="51" spans="2:4" x14ac:dyDescent="0.3">
      <c r="B51" s="8" t="s">
        <v>8</v>
      </c>
      <c r="C51" s="8" t="s">
        <v>40</v>
      </c>
      <c r="D51" s="8">
        <v>132</v>
      </c>
    </row>
    <row r="52" spans="2:4" hidden="1" x14ac:dyDescent="0.3">
      <c r="B52" s="8" t="s">
        <v>6</v>
      </c>
      <c r="C52" s="8" t="s">
        <v>41</v>
      </c>
      <c r="D52" s="8">
        <v>191</v>
      </c>
    </row>
    <row r="53" spans="2:4" hidden="1" x14ac:dyDescent="0.3">
      <c r="B53" s="8" t="s">
        <v>7</v>
      </c>
      <c r="C53" s="8" t="s">
        <v>41</v>
      </c>
      <c r="D53" s="8">
        <v>206</v>
      </c>
    </row>
    <row r="54" spans="2:4" x14ac:dyDescent="0.3">
      <c r="B54" s="8" t="s">
        <v>8</v>
      </c>
      <c r="C54" s="8" t="s">
        <v>41</v>
      </c>
      <c r="D54" s="8">
        <v>138</v>
      </c>
    </row>
    <row r="55" spans="2:4" hidden="1" x14ac:dyDescent="0.3">
      <c r="B55" s="8" t="s">
        <v>6</v>
      </c>
      <c r="C55" s="8" t="s">
        <v>42</v>
      </c>
      <c r="D55" s="8">
        <v>262</v>
      </c>
    </row>
    <row r="56" spans="2:4" hidden="1" x14ac:dyDescent="0.3">
      <c r="B56" s="8" t="s">
        <v>7</v>
      </c>
      <c r="C56" s="8" t="s">
        <v>42</v>
      </c>
      <c r="D56" s="8">
        <v>239</v>
      </c>
    </row>
    <row r="57" spans="2:4" x14ac:dyDescent="0.3">
      <c r="B57" s="8" t="s">
        <v>8</v>
      </c>
      <c r="C57" s="8" t="s">
        <v>42</v>
      </c>
      <c r="D57" s="8">
        <v>202</v>
      </c>
    </row>
    <row r="58" spans="2:4" hidden="1" x14ac:dyDescent="0.3">
      <c r="B58" s="8" t="s">
        <v>6</v>
      </c>
      <c r="C58" s="8" t="s">
        <v>43</v>
      </c>
      <c r="D58" s="8">
        <v>216</v>
      </c>
    </row>
    <row r="59" spans="2:4" hidden="1" x14ac:dyDescent="0.3">
      <c r="B59" s="8" t="s">
        <v>7</v>
      </c>
      <c r="C59" s="8" t="s">
        <v>43</v>
      </c>
      <c r="D59" s="8">
        <v>87</v>
      </c>
    </row>
    <row r="60" spans="2:4" x14ac:dyDescent="0.3">
      <c r="B60" s="8" t="s">
        <v>8</v>
      </c>
      <c r="C60" s="8" t="s">
        <v>43</v>
      </c>
      <c r="D60" s="8">
        <v>290</v>
      </c>
    </row>
    <row r="61" spans="2:4" hidden="1" x14ac:dyDescent="0.3">
      <c r="B61" s="8" t="s">
        <v>6</v>
      </c>
      <c r="C61" s="8" t="s">
        <v>44</v>
      </c>
      <c r="D61" s="8">
        <v>57</v>
      </c>
    </row>
    <row r="62" spans="2:4" hidden="1" x14ac:dyDescent="0.3">
      <c r="B62" s="8" t="s">
        <v>7</v>
      </c>
      <c r="C62" s="8" t="s">
        <v>44</v>
      </c>
      <c r="D62" s="8">
        <v>301</v>
      </c>
    </row>
    <row r="63" spans="2:4" x14ac:dyDescent="0.3">
      <c r="B63" s="8" t="s">
        <v>8</v>
      </c>
      <c r="C63" s="8" t="s">
        <v>44</v>
      </c>
      <c r="D63" s="8">
        <v>195</v>
      </c>
    </row>
    <row r="64" spans="2:4" hidden="1" x14ac:dyDescent="0.3">
      <c r="B64" s="8" t="s">
        <v>6</v>
      </c>
      <c r="C64" s="8" t="s">
        <v>45</v>
      </c>
      <c r="D64" s="8">
        <v>62</v>
      </c>
    </row>
    <row r="65" spans="2:4" hidden="1" x14ac:dyDescent="0.3">
      <c r="B65" s="8" t="s">
        <v>7</v>
      </c>
      <c r="C65" s="8" t="s">
        <v>45</v>
      </c>
      <c r="D65" s="8">
        <v>265</v>
      </c>
    </row>
    <row r="66" spans="2:4" x14ac:dyDescent="0.3">
      <c r="B66" s="8" t="s">
        <v>8</v>
      </c>
      <c r="C66" s="8" t="s">
        <v>45</v>
      </c>
      <c r="D66" s="8">
        <v>161</v>
      </c>
    </row>
    <row r="67" spans="2:4" hidden="1" x14ac:dyDescent="0.3">
      <c r="B67" s="8" t="s">
        <v>6</v>
      </c>
      <c r="C67" s="8" t="s">
        <v>46</v>
      </c>
      <c r="D67" s="8">
        <v>221</v>
      </c>
    </row>
    <row r="68" spans="2:4" hidden="1" x14ac:dyDescent="0.3">
      <c r="B68" s="8" t="s">
        <v>7</v>
      </c>
      <c r="C68" s="8" t="s">
        <v>46</v>
      </c>
      <c r="D68" s="8">
        <v>280</v>
      </c>
    </row>
    <row r="69" spans="2:4" x14ac:dyDescent="0.3">
      <c r="B69" s="8" t="s">
        <v>8</v>
      </c>
      <c r="C69" s="8" t="s">
        <v>46</v>
      </c>
      <c r="D69" s="8">
        <v>237</v>
      </c>
    </row>
    <row r="70" spans="2:4" hidden="1" x14ac:dyDescent="0.3">
      <c r="B70" s="8" t="s">
        <v>6</v>
      </c>
      <c r="C70" s="8" t="s">
        <v>47</v>
      </c>
      <c r="D70" s="8">
        <v>202</v>
      </c>
    </row>
    <row r="71" spans="2:4" hidden="1" x14ac:dyDescent="0.3">
      <c r="B71" s="8" t="s">
        <v>7</v>
      </c>
      <c r="C71" s="8" t="s">
        <v>47</v>
      </c>
      <c r="D71" s="8">
        <v>104</v>
      </c>
    </row>
    <row r="72" spans="2:4" x14ac:dyDescent="0.3">
      <c r="B72" s="8" t="s">
        <v>8</v>
      </c>
      <c r="C72" s="8" t="s">
        <v>47</v>
      </c>
      <c r="D72" s="8">
        <v>231</v>
      </c>
    </row>
    <row r="73" spans="2:4" hidden="1" x14ac:dyDescent="0.3">
      <c r="B73" s="8" t="s">
        <v>6</v>
      </c>
      <c r="C73" s="8" t="s">
        <v>48</v>
      </c>
      <c r="D73" s="8">
        <v>220</v>
      </c>
    </row>
    <row r="74" spans="2:4" hidden="1" x14ac:dyDescent="0.3">
      <c r="B74" s="8" t="s">
        <v>7</v>
      </c>
      <c r="C74" s="8" t="s">
        <v>48</v>
      </c>
      <c r="D74" s="8">
        <v>209</v>
      </c>
    </row>
    <row r="75" spans="2:4" x14ac:dyDescent="0.3">
      <c r="B75" s="8" t="s">
        <v>8</v>
      </c>
      <c r="C75" s="8" t="s">
        <v>48</v>
      </c>
      <c r="D75" s="8">
        <v>310</v>
      </c>
    </row>
    <row r="76" spans="2:4" hidden="1" x14ac:dyDescent="0.3">
      <c r="B76" s="8" t="s">
        <v>6</v>
      </c>
      <c r="C76" s="8" t="s">
        <v>49</v>
      </c>
      <c r="D76" s="8">
        <v>83</v>
      </c>
    </row>
    <row r="77" spans="2:4" hidden="1" x14ac:dyDescent="0.3">
      <c r="B77" s="8" t="s">
        <v>7</v>
      </c>
      <c r="C77" s="8" t="s">
        <v>49</v>
      </c>
      <c r="D77" s="8">
        <v>50</v>
      </c>
    </row>
    <row r="78" spans="2:4" x14ac:dyDescent="0.3">
      <c r="B78" s="8" t="s">
        <v>8</v>
      </c>
      <c r="C78" s="8" t="s">
        <v>49</v>
      </c>
      <c r="D78" s="8">
        <v>235</v>
      </c>
    </row>
    <row r="79" spans="2:4" hidden="1" x14ac:dyDescent="0.3">
      <c r="B79" s="8" t="s">
        <v>6</v>
      </c>
      <c r="C79" s="8" t="s">
        <v>50</v>
      </c>
      <c r="D79" s="8">
        <v>138</v>
      </c>
    </row>
    <row r="80" spans="2:4" hidden="1" x14ac:dyDescent="0.3">
      <c r="B80" s="8" t="s">
        <v>7</v>
      </c>
      <c r="C80" s="8" t="s">
        <v>50</v>
      </c>
      <c r="D80" s="8">
        <v>262</v>
      </c>
    </row>
    <row r="81" spans="2:4" x14ac:dyDescent="0.3">
      <c r="B81" s="8" t="s">
        <v>8</v>
      </c>
      <c r="C81" s="8" t="s">
        <v>50</v>
      </c>
      <c r="D81" s="8">
        <v>287</v>
      </c>
    </row>
    <row r="82" spans="2:4" hidden="1" x14ac:dyDescent="0.3">
      <c r="B82" s="8" t="s">
        <v>6</v>
      </c>
      <c r="C82" s="8" t="s">
        <v>51</v>
      </c>
      <c r="D82" s="8">
        <v>136</v>
      </c>
    </row>
    <row r="83" spans="2:4" hidden="1" x14ac:dyDescent="0.3">
      <c r="B83" s="8" t="s">
        <v>7</v>
      </c>
      <c r="C83" s="8" t="s">
        <v>51</v>
      </c>
      <c r="D83" s="8">
        <v>272</v>
      </c>
    </row>
    <row r="84" spans="2:4" x14ac:dyDescent="0.3">
      <c r="B84" s="8" t="s">
        <v>8</v>
      </c>
      <c r="C84" s="8" t="s">
        <v>51</v>
      </c>
      <c r="D84" s="8">
        <v>203</v>
      </c>
    </row>
    <row r="85" spans="2:4" hidden="1" x14ac:dyDescent="0.3">
      <c r="B85" s="8" t="s">
        <v>6</v>
      </c>
      <c r="C85" s="8" t="s">
        <v>52</v>
      </c>
      <c r="D85" s="8">
        <v>51</v>
      </c>
    </row>
    <row r="86" spans="2:4" hidden="1" x14ac:dyDescent="0.3">
      <c r="B86" s="8" t="s">
        <v>7</v>
      </c>
      <c r="C86" s="8" t="s">
        <v>52</v>
      </c>
      <c r="D86" s="8">
        <v>56</v>
      </c>
    </row>
    <row r="87" spans="2:4" x14ac:dyDescent="0.3">
      <c r="B87" s="8" t="s">
        <v>8</v>
      </c>
      <c r="C87" s="8" t="s">
        <v>52</v>
      </c>
      <c r="D87" s="8">
        <v>186</v>
      </c>
    </row>
    <row r="88" spans="2:4" hidden="1" x14ac:dyDescent="0.3">
      <c r="B88" s="8" t="s">
        <v>6</v>
      </c>
      <c r="C88" s="8" t="s">
        <v>53</v>
      </c>
      <c r="D88" s="8">
        <v>39</v>
      </c>
    </row>
    <row r="89" spans="2:4" hidden="1" x14ac:dyDescent="0.3">
      <c r="B89" s="8" t="s">
        <v>7</v>
      </c>
      <c r="C89" s="8" t="s">
        <v>53</v>
      </c>
      <c r="D89" s="8">
        <v>237</v>
      </c>
    </row>
    <row r="90" spans="2:4" x14ac:dyDescent="0.3">
      <c r="B90" s="8" t="s">
        <v>8</v>
      </c>
      <c r="C90" s="8" t="s">
        <v>53</v>
      </c>
      <c r="D90" s="8">
        <v>249</v>
      </c>
    </row>
    <row r="91" spans="2:4" hidden="1" x14ac:dyDescent="0.3">
      <c r="B91" s="8" t="s">
        <v>6</v>
      </c>
      <c r="C91" s="8" t="s">
        <v>54</v>
      </c>
      <c r="D91" s="8">
        <v>246</v>
      </c>
    </row>
    <row r="92" spans="2:4" hidden="1" x14ac:dyDescent="0.3">
      <c r="B92" s="8" t="s">
        <v>7</v>
      </c>
      <c r="C92" s="8" t="s">
        <v>54</v>
      </c>
      <c r="D92" s="8">
        <v>148</v>
      </c>
    </row>
    <row r="93" spans="2:4" x14ac:dyDescent="0.3">
      <c r="B93" s="8" t="s">
        <v>8</v>
      </c>
      <c r="C93" s="8" t="s">
        <v>54</v>
      </c>
      <c r="D93" s="8">
        <v>154</v>
      </c>
    </row>
    <row r="94" spans="2:4" hidden="1" x14ac:dyDescent="0.3">
      <c r="B94" s="8" t="s">
        <v>6</v>
      </c>
      <c r="C94" s="8" t="s">
        <v>55</v>
      </c>
      <c r="D94" s="8">
        <v>70</v>
      </c>
    </row>
    <row r="95" spans="2:4" hidden="1" x14ac:dyDescent="0.3">
      <c r="B95" s="8" t="s">
        <v>7</v>
      </c>
      <c r="C95" s="8" t="s">
        <v>55</v>
      </c>
      <c r="D95" s="8">
        <v>131</v>
      </c>
    </row>
    <row r="96" spans="2:4" x14ac:dyDescent="0.3">
      <c r="B96" s="8" t="s">
        <v>8</v>
      </c>
      <c r="C96" s="8" t="s">
        <v>55</v>
      </c>
      <c r="D96" s="8">
        <v>219</v>
      </c>
    </row>
    <row r="97" spans="2:4" hidden="1" x14ac:dyDescent="0.3">
      <c r="B97" s="8" t="s">
        <v>6</v>
      </c>
      <c r="C97" s="8" t="s">
        <v>56</v>
      </c>
      <c r="D97" s="8">
        <v>199</v>
      </c>
    </row>
    <row r="98" spans="2:4" hidden="1" x14ac:dyDescent="0.3">
      <c r="B98" s="8" t="s">
        <v>7</v>
      </c>
      <c r="C98" s="8" t="s">
        <v>56</v>
      </c>
      <c r="D98" s="8">
        <v>306</v>
      </c>
    </row>
    <row r="99" spans="2:4" x14ac:dyDescent="0.3">
      <c r="B99" s="9" t="s">
        <v>8</v>
      </c>
      <c r="C99" s="9" t="s">
        <v>56</v>
      </c>
      <c r="D99" s="9">
        <v>254</v>
      </c>
    </row>
  </sheetData>
  <phoneticPr fontId="3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A879C-543B-4112-80CA-B0B592DE92FD}">
  <dimension ref="C2:R37"/>
  <sheetViews>
    <sheetView workbookViewId="0">
      <selection activeCell="R35" sqref="R35"/>
    </sheetView>
  </sheetViews>
  <sheetFormatPr defaultRowHeight="14.4" x14ac:dyDescent="0.3"/>
  <cols>
    <col min="3" max="3" width="26.109375" customWidth="1"/>
    <col min="4" max="4" width="9.109375"/>
    <col min="5" max="5" width="15.5546875" customWidth="1"/>
    <col min="17" max="17" width="17.33203125" customWidth="1"/>
    <col min="18" max="18" width="17" customWidth="1"/>
  </cols>
  <sheetData>
    <row r="2" spans="3:18" ht="46.8" thickBot="1" x14ac:dyDescent="0.9">
      <c r="C2" s="18" t="s">
        <v>113</v>
      </c>
      <c r="D2" s="18"/>
      <c r="E2" s="18"/>
      <c r="Q2" s="18" t="s">
        <v>98</v>
      </c>
      <c r="R2" s="18"/>
    </row>
    <row r="3" spans="3:18" ht="15.6" thickTop="1" thickBot="1" x14ac:dyDescent="0.35">
      <c r="C3" s="17"/>
      <c r="D3" s="17"/>
      <c r="E3" s="17"/>
    </row>
    <row r="4" spans="3:18" ht="18" x14ac:dyDescent="0.35">
      <c r="C4" s="27"/>
      <c r="D4" s="28"/>
      <c r="E4" s="29" t="s">
        <v>112</v>
      </c>
      <c r="R4" s="19"/>
    </row>
    <row r="5" spans="3:18" ht="15.6" x14ac:dyDescent="0.3">
      <c r="C5" s="22" t="s">
        <v>102</v>
      </c>
      <c r="D5" s="23"/>
      <c r="E5" s="30"/>
      <c r="Q5" s="4" t="s">
        <v>115</v>
      </c>
    </row>
    <row r="6" spans="3:18" ht="15.6" x14ac:dyDescent="0.3">
      <c r="C6" s="24" t="s">
        <v>103</v>
      </c>
      <c r="D6" s="25"/>
      <c r="E6" s="30"/>
      <c r="Q6" t="s">
        <v>116</v>
      </c>
      <c r="R6">
        <v>80</v>
      </c>
    </row>
    <row r="7" spans="3:18" ht="15.6" x14ac:dyDescent="0.3">
      <c r="C7" s="22" t="s">
        <v>104</v>
      </c>
      <c r="D7" s="23"/>
      <c r="E7" s="31">
        <v>100000</v>
      </c>
      <c r="Q7" t="s">
        <v>117</v>
      </c>
      <c r="R7">
        <v>73</v>
      </c>
    </row>
    <row r="8" spans="3:18" ht="16.2" thickBot="1" x14ac:dyDescent="0.35">
      <c r="C8" s="22" t="s">
        <v>105</v>
      </c>
      <c r="D8" s="23"/>
      <c r="E8" s="32">
        <v>115000</v>
      </c>
      <c r="Q8" t="s">
        <v>118</v>
      </c>
      <c r="R8">
        <v>72</v>
      </c>
    </row>
    <row r="9" spans="3:18" ht="15.6" x14ac:dyDescent="0.3">
      <c r="C9" s="22"/>
      <c r="D9" s="23"/>
      <c r="E9" s="33"/>
      <c r="Q9" t="s">
        <v>119</v>
      </c>
      <c r="R9">
        <v>88</v>
      </c>
    </row>
    <row r="10" spans="3:18" ht="15.6" x14ac:dyDescent="0.3">
      <c r="C10" s="24" t="s">
        <v>106</v>
      </c>
      <c r="D10" s="25"/>
      <c r="E10" s="34"/>
      <c r="Q10" t="s">
        <v>120</v>
      </c>
      <c r="R10">
        <v>84</v>
      </c>
    </row>
    <row r="11" spans="3:18" ht="15.6" x14ac:dyDescent="0.3">
      <c r="C11" s="22" t="s">
        <v>107</v>
      </c>
      <c r="D11" s="23"/>
      <c r="E11" s="34">
        <v>250000</v>
      </c>
      <c r="Q11" t="s">
        <v>121</v>
      </c>
      <c r="R11">
        <v>78</v>
      </c>
    </row>
    <row r="12" spans="3:18" ht="15.6" x14ac:dyDescent="0.3">
      <c r="C12" s="22" t="s">
        <v>108</v>
      </c>
      <c r="D12" s="23"/>
      <c r="E12" s="34">
        <v>0</v>
      </c>
      <c r="Q12" t="s">
        <v>122</v>
      </c>
      <c r="R12">
        <v>83</v>
      </c>
    </row>
    <row r="13" spans="3:18" ht="16.2" thickBot="1" x14ac:dyDescent="0.35">
      <c r="C13" s="22" t="s">
        <v>114</v>
      </c>
      <c r="D13" s="23"/>
      <c r="E13" s="34">
        <v>12000</v>
      </c>
      <c r="Q13" t="s">
        <v>123</v>
      </c>
      <c r="R13">
        <v>78</v>
      </c>
    </row>
    <row r="14" spans="3:18" ht="15.6" x14ac:dyDescent="0.3">
      <c r="C14" s="22" t="s">
        <v>109</v>
      </c>
      <c r="D14" s="23"/>
      <c r="E14" s="34">
        <v>0</v>
      </c>
      <c r="Q14" s="4" t="s">
        <v>93</v>
      </c>
      <c r="R14" s="20"/>
    </row>
    <row r="15" spans="3:18" ht="16.2" thickBot="1" x14ac:dyDescent="0.35">
      <c r="C15" s="22" t="s">
        <v>110</v>
      </c>
      <c r="D15" s="23"/>
      <c r="E15" s="32">
        <v>75900</v>
      </c>
    </row>
    <row r="16" spans="3:18" ht="15.6" x14ac:dyDescent="0.3">
      <c r="C16" s="22"/>
      <c r="D16" s="23"/>
      <c r="E16" s="33"/>
      <c r="Q16" s="4" t="s">
        <v>124</v>
      </c>
    </row>
    <row r="17" spans="3:18" ht="15.6" x14ac:dyDescent="0.3">
      <c r="C17" s="22"/>
      <c r="D17" s="23"/>
      <c r="E17" s="34"/>
      <c r="Q17" t="s">
        <v>116</v>
      </c>
      <c r="R17">
        <v>71</v>
      </c>
    </row>
    <row r="18" spans="3:18" ht="15.6" x14ac:dyDescent="0.3">
      <c r="C18" s="24" t="s">
        <v>111</v>
      </c>
      <c r="D18" s="25"/>
      <c r="E18" s="33"/>
      <c r="Q18" t="s">
        <v>117</v>
      </c>
      <c r="R18">
        <v>62</v>
      </c>
    </row>
    <row r="19" spans="3:18" ht="16.2" thickBot="1" x14ac:dyDescent="0.35">
      <c r="C19" s="35"/>
      <c r="D19" s="26"/>
      <c r="E19" s="32"/>
      <c r="Q19" t="s">
        <v>118</v>
      </c>
      <c r="R19">
        <v>70</v>
      </c>
    </row>
    <row r="20" spans="3:18" x14ac:dyDescent="0.3">
      <c r="Q20" t="s">
        <v>119</v>
      </c>
      <c r="R20">
        <v>82</v>
      </c>
    </row>
    <row r="21" spans="3:18" ht="15" thickBot="1" x14ac:dyDescent="0.35">
      <c r="Q21" t="s">
        <v>120</v>
      </c>
      <c r="R21">
        <v>65</v>
      </c>
    </row>
    <row r="22" spans="3:18" ht="15.6" x14ac:dyDescent="0.3">
      <c r="Q22" s="4" t="s">
        <v>93</v>
      </c>
      <c r="R22" s="20"/>
    </row>
    <row r="24" spans="3:18" x14ac:dyDescent="0.3">
      <c r="Q24" s="4" t="s">
        <v>125</v>
      </c>
    </row>
    <row r="25" spans="3:18" x14ac:dyDescent="0.3">
      <c r="Q25" t="s">
        <v>116</v>
      </c>
      <c r="R25">
        <v>62</v>
      </c>
    </row>
    <row r="26" spans="3:18" x14ac:dyDescent="0.3">
      <c r="Q26" t="s">
        <v>117</v>
      </c>
      <c r="R26">
        <v>79</v>
      </c>
    </row>
    <row r="27" spans="3:18" x14ac:dyDescent="0.3">
      <c r="Q27" t="s">
        <v>118</v>
      </c>
      <c r="R27">
        <v>65</v>
      </c>
    </row>
    <row r="28" spans="3:18" x14ac:dyDescent="0.3">
      <c r="Q28" t="s">
        <v>119</v>
      </c>
      <c r="R28">
        <v>68</v>
      </c>
    </row>
    <row r="29" spans="3:18" x14ac:dyDescent="0.3">
      <c r="Q29" t="s">
        <v>120</v>
      </c>
      <c r="R29">
        <v>88</v>
      </c>
    </row>
    <row r="30" spans="3:18" x14ac:dyDescent="0.3">
      <c r="Q30" t="s">
        <v>121</v>
      </c>
      <c r="R30">
        <v>64</v>
      </c>
    </row>
    <row r="31" spans="3:18" x14ac:dyDescent="0.3">
      <c r="Q31" t="s">
        <v>122</v>
      </c>
      <c r="R31">
        <v>83</v>
      </c>
    </row>
    <row r="32" spans="3:18" x14ac:dyDescent="0.3">
      <c r="Q32" t="s">
        <v>123</v>
      </c>
      <c r="R32">
        <v>77</v>
      </c>
    </row>
    <row r="33" spans="17:18" x14ac:dyDescent="0.3">
      <c r="Q33" t="s">
        <v>126</v>
      </c>
      <c r="R33">
        <v>87</v>
      </c>
    </row>
    <row r="34" spans="17:18" ht="15" thickBot="1" x14ac:dyDescent="0.35">
      <c r="Q34" t="s">
        <v>127</v>
      </c>
      <c r="R34">
        <v>69</v>
      </c>
    </row>
    <row r="35" spans="17:18" ht="15.6" x14ac:dyDescent="0.3">
      <c r="Q35" s="4" t="s">
        <v>93</v>
      </c>
      <c r="R35" s="20"/>
    </row>
    <row r="37" spans="17:18" ht="15.6" x14ac:dyDescent="0.3">
      <c r="Q37" s="4" t="s">
        <v>128</v>
      </c>
      <c r="R37" s="21"/>
    </row>
  </sheetData>
  <phoneticPr fontId="3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18B0A-3549-40FF-B91A-216CC46DBA54}">
  <dimension ref="C3:H28"/>
  <sheetViews>
    <sheetView zoomScale="130" zoomScaleNormal="130" workbookViewId="0">
      <selection activeCell="D9" sqref="D9"/>
    </sheetView>
  </sheetViews>
  <sheetFormatPr defaultRowHeight="14.4" x14ac:dyDescent="0.3"/>
  <cols>
    <col min="3" max="3" width="7" bestFit="1" customWidth="1"/>
    <col min="4" max="4" width="30.88671875" bestFit="1" customWidth="1"/>
    <col min="5" max="5" width="10.21875" customWidth="1"/>
    <col min="8" max="8" width="16" customWidth="1"/>
  </cols>
  <sheetData>
    <row r="3" spans="3:8" x14ac:dyDescent="0.3">
      <c r="C3" s="4" t="s">
        <v>129</v>
      </c>
      <c r="D3" s="4" t="s">
        <v>130</v>
      </c>
      <c r="E3" s="4" t="s">
        <v>131</v>
      </c>
      <c r="H3" s="4" t="s">
        <v>132</v>
      </c>
    </row>
    <row r="4" spans="3:8" x14ac:dyDescent="0.3">
      <c r="C4" s="8">
        <v>100150</v>
      </c>
      <c r="D4" s="8" t="s">
        <v>133</v>
      </c>
      <c r="E4" s="37">
        <v>6229000</v>
      </c>
      <c r="H4" s="38"/>
    </row>
    <row r="5" spans="3:8" x14ac:dyDescent="0.3">
      <c r="C5" s="8">
        <v>100155</v>
      </c>
      <c r="D5" s="8" t="s">
        <v>134</v>
      </c>
      <c r="E5" s="37">
        <v>7346000</v>
      </c>
    </row>
    <row r="6" spans="3:8" x14ac:dyDescent="0.3">
      <c r="D6" s="10" t="s">
        <v>135</v>
      </c>
      <c r="E6" s="39">
        <f>SUM(E4:E5)</f>
        <v>13575000</v>
      </c>
    </row>
    <row r="8" spans="3:8" x14ac:dyDescent="0.3">
      <c r="C8" s="4" t="s">
        <v>129</v>
      </c>
      <c r="D8" s="4" t="s">
        <v>130</v>
      </c>
      <c r="E8" s="4"/>
    </row>
    <row r="9" spans="3:8" x14ac:dyDescent="0.3">
      <c r="C9" s="8">
        <v>100180</v>
      </c>
      <c r="D9" s="8" t="s">
        <v>136</v>
      </c>
      <c r="E9" s="37">
        <v>9846000</v>
      </c>
    </row>
    <row r="10" spans="3:8" x14ac:dyDescent="0.3">
      <c r="C10" s="8">
        <v>100185</v>
      </c>
      <c r="D10" s="8" t="s">
        <v>137</v>
      </c>
      <c r="E10" s="37">
        <v>8864000</v>
      </c>
    </row>
    <row r="11" spans="3:8" x14ac:dyDescent="0.3">
      <c r="C11" s="8">
        <v>100190</v>
      </c>
      <c r="D11" s="8" t="s">
        <v>138</v>
      </c>
      <c r="E11" s="37">
        <v>12479000</v>
      </c>
    </row>
    <row r="12" spans="3:8" x14ac:dyDescent="0.3">
      <c r="C12" s="8">
        <v>100195</v>
      </c>
      <c r="D12" s="8" t="s">
        <v>139</v>
      </c>
      <c r="E12" s="37">
        <v>13214000</v>
      </c>
    </row>
    <row r="13" spans="3:8" x14ac:dyDescent="0.3">
      <c r="D13" s="10" t="s">
        <v>135</v>
      </c>
      <c r="E13" s="39">
        <f>SUM(E9:E12)</f>
        <v>44403000</v>
      </c>
    </row>
    <row r="15" spans="3:8" x14ac:dyDescent="0.3">
      <c r="C15" s="4" t="s">
        <v>129</v>
      </c>
      <c r="D15" s="4" t="s">
        <v>130</v>
      </c>
      <c r="E15" s="4"/>
    </row>
    <row r="16" spans="3:8" x14ac:dyDescent="0.3">
      <c r="C16" s="8">
        <v>100160</v>
      </c>
      <c r="D16" s="8" t="s">
        <v>140</v>
      </c>
      <c r="E16" s="37">
        <v>13454000</v>
      </c>
    </row>
    <row r="17" spans="3:5" x14ac:dyDescent="0.3">
      <c r="C17" s="8">
        <v>100165</v>
      </c>
      <c r="D17" s="8" t="s">
        <v>141</v>
      </c>
      <c r="E17" s="37">
        <v>1648000</v>
      </c>
    </row>
    <row r="18" spans="3:5" x14ac:dyDescent="0.3">
      <c r="C18" s="8">
        <v>100170</v>
      </c>
      <c r="D18" s="8" t="s">
        <v>142</v>
      </c>
      <c r="E18" s="37">
        <v>11277000</v>
      </c>
    </row>
    <row r="19" spans="3:5" x14ac:dyDescent="0.3">
      <c r="C19" s="8">
        <v>100175</v>
      </c>
      <c r="D19" s="8" t="s">
        <v>143</v>
      </c>
      <c r="E19" s="37">
        <v>15542000</v>
      </c>
    </row>
    <row r="20" spans="3:5" x14ac:dyDescent="0.3">
      <c r="D20" s="10" t="s">
        <v>135</v>
      </c>
      <c r="E20" s="39">
        <f>SUM(E16:E19)</f>
        <v>41921000</v>
      </c>
    </row>
    <row r="22" spans="3:5" x14ac:dyDescent="0.3">
      <c r="C22" s="4" t="s">
        <v>129</v>
      </c>
      <c r="D22" s="4" t="s">
        <v>130</v>
      </c>
      <c r="E22" s="4"/>
    </row>
    <row r="23" spans="3:5" x14ac:dyDescent="0.3">
      <c r="C23" s="8">
        <v>100200</v>
      </c>
      <c r="D23" s="8" t="s">
        <v>144</v>
      </c>
      <c r="E23" s="37">
        <v>2566000</v>
      </c>
    </row>
    <row r="24" spans="3:5" x14ac:dyDescent="0.3">
      <c r="C24" s="8">
        <v>100205</v>
      </c>
      <c r="D24" s="8" t="s">
        <v>145</v>
      </c>
      <c r="E24" s="37">
        <v>9428000</v>
      </c>
    </row>
    <row r="25" spans="3:5" x14ac:dyDescent="0.3">
      <c r="C25" s="8">
        <v>100210</v>
      </c>
      <c r="D25" s="8" t="s">
        <v>146</v>
      </c>
      <c r="E25" s="37">
        <v>2893000</v>
      </c>
    </row>
    <row r="26" spans="3:5" x14ac:dyDescent="0.3">
      <c r="C26" s="8">
        <v>100215</v>
      </c>
      <c r="D26" s="8" t="s">
        <v>147</v>
      </c>
      <c r="E26" s="37">
        <v>10360000</v>
      </c>
    </row>
    <row r="27" spans="3:5" x14ac:dyDescent="0.3">
      <c r="C27" s="8">
        <v>100220</v>
      </c>
      <c r="D27" s="8" t="s">
        <v>148</v>
      </c>
      <c r="E27" s="37">
        <v>3873000</v>
      </c>
    </row>
    <row r="28" spans="3:5" x14ac:dyDescent="0.3">
      <c r="D28" s="10" t="s">
        <v>135</v>
      </c>
      <c r="E28" s="39">
        <f>SUM(E23:E27)</f>
        <v>29120000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863D8-8FA7-4AE9-AF83-2E5980A57724}">
  <sheetPr>
    <tabColor rgb="FFFF0000"/>
  </sheetPr>
  <dimension ref="C3:H28"/>
  <sheetViews>
    <sheetView zoomScale="130" zoomScaleNormal="130" workbookViewId="0">
      <selection activeCell="E6" sqref="E6"/>
    </sheetView>
  </sheetViews>
  <sheetFormatPr defaultRowHeight="14.4" x14ac:dyDescent="0.3"/>
  <cols>
    <col min="3" max="3" width="7" bestFit="1" customWidth="1"/>
    <col min="4" max="4" width="30.88671875" bestFit="1" customWidth="1"/>
    <col min="5" max="5" width="10.21875" customWidth="1"/>
    <col min="8" max="8" width="16" customWidth="1"/>
  </cols>
  <sheetData>
    <row r="3" spans="3:8" x14ac:dyDescent="0.3">
      <c r="C3" s="4" t="s">
        <v>129</v>
      </c>
      <c r="D3" s="4" t="s">
        <v>130</v>
      </c>
      <c r="E3" s="4" t="s">
        <v>131</v>
      </c>
      <c r="H3" s="4" t="s">
        <v>132</v>
      </c>
    </row>
    <row r="4" spans="3:8" x14ac:dyDescent="0.3">
      <c r="C4" s="8">
        <v>100150</v>
      </c>
      <c r="D4" s="8" t="s">
        <v>133</v>
      </c>
      <c r="E4" s="37">
        <v>6229000</v>
      </c>
      <c r="H4" s="38">
        <f>SUBTOTAL(9,E4:E28)</f>
        <v>129019000</v>
      </c>
    </row>
    <row r="5" spans="3:8" x14ac:dyDescent="0.3">
      <c r="C5" s="8">
        <v>100155</v>
      </c>
      <c r="D5" s="8" t="s">
        <v>134</v>
      </c>
      <c r="E5" s="37">
        <v>7346000</v>
      </c>
    </row>
    <row r="6" spans="3:8" x14ac:dyDescent="0.3">
      <c r="D6" s="10" t="s">
        <v>135</v>
      </c>
      <c r="E6" s="39">
        <f>SUBTOTAL(9,E4:E5)</f>
        <v>13575000</v>
      </c>
    </row>
    <row r="8" spans="3:8" x14ac:dyDescent="0.3">
      <c r="C8" s="4" t="s">
        <v>129</v>
      </c>
      <c r="D8" s="4" t="s">
        <v>130</v>
      </c>
      <c r="E8" s="4"/>
    </row>
    <row r="9" spans="3:8" x14ac:dyDescent="0.3">
      <c r="C9" s="8">
        <v>100180</v>
      </c>
      <c r="D9" s="8" t="s">
        <v>136</v>
      </c>
      <c r="E9" s="37">
        <v>9846000</v>
      </c>
    </row>
    <row r="10" spans="3:8" x14ac:dyDescent="0.3">
      <c r="C10" s="8">
        <v>100185</v>
      </c>
      <c r="D10" s="8" t="s">
        <v>137</v>
      </c>
      <c r="E10" s="37">
        <v>8864000</v>
      </c>
    </row>
    <row r="11" spans="3:8" x14ac:dyDescent="0.3">
      <c r="C11" s="8">
        <v>100190</v>
      </c>
      <c r="D11" s="8" t="s">
        <v>138</v>
      </c>
      <c r="E11" s="37">
        <v>12479000</v>
      </c>
    </row>
    <row r="12" spans="3:8" x14ac:dyDescent="0.3">
      <c r="C12" s="8">
        <v>100195</v>
      </c>
      <c r="D12" s="8" t="s">
        <v>139</v>
      </c>
      <c r="E12" s="37">
        <v>13214000</v>
      </c>
    </row>
    <row r="13" spans="3:8" x14ac:dyDescent="0.3">
      <c r="D13" s="10" t="s">
        <v>135</v>
      </c>
      <c r="E13" s="39">
        <f>SUBTOTAL(9,E9:E12)</f>
        <v>44403000</v>
      </c>
    </row>
    <row r="15" spans="3:8" x14ac:dyDescent="0.3">
      <c r="C15" s="4" t="s">
        <v>129</v>
      </c>
      <c r="D15" s="4" t="s">
        <v>130</v>
      </c>
      <c r="E15" s="4"/>
    </row>
    <row r="16" spans="3:8" x14ac:dyDescent="0.3">
      <c r="C16" s="8">
        <v>100160</v>
      </c>
      <c r="D16" s="8" t="s">
        <v>140</v>
      </c>
      <c r="E16" s="37">
        <v>13454000</v>
      </c>
    </row>
    <row r="17" spans="3:5" x14ac:dyDescent="0.3">
      <c r="C17" s="8">
        <v>100165</v>
      </c>
      <c r="D17" s="8" t="s">
        <v>141</v>
      </c>
      <c r="E17" s="37">
        <v>1648000</v>
      </c>
    </row>
    <row r="18" spans="3:5" x14ac:dyDescent="0.3">
      <c r="C18" s="8">
        <v>100170</v>
      </c>
      <c r="D18" s="8" t="s">
        <v>142</v>
      </c>
      <c r="E18" s="37">
        <v>11277000</v>
      </c>
    </row>
    <row r="19" spans="3:5" x14ac:dyDescent="0.3">
      <c r="C19" s="8">
        <v>100175</v>
      </c>
      <c r="D19" s="8" t="s">
        <v>143</v>
      </c>
      <c r="E19" s="37">
        <v>15542000</v>
      </c>
    </row>
    <row r="20" spans="3:5" x14ac:dyDescent="0.3">
      <c r="D20" s="10" t="s">
        <v>135</v>
      </c>
      <c r="E20" s="39">
        <f>SUBTOTAL(9,E16:E19)</f>
        <v>41921000</v>
      </c>
    </row>
    <row r="22" spans="3:5" x14ac:dyDescent="0.3">
      <c r="C22" s="4" t="s">
        <v>129</v>
      </c>
      <c r="D22" s="4" t="s">
        <v>130</v>
      </c>
      <c r="E22" s="4"/>
    </row>
    <row r="23" spans="3:5" x14ac:dyDescent="0.3">
      <c r="C23" s="8">
        <v>100200</v>
      </c>
      <c r="D23" s="8" t="s">
        <v>144</v>
      </c>
      <c r="E23" s="37">
        <v>2566000</v>
      </c>
    </row>
    <row r="24" spans="3:5" x14ac:dyDescent="0.3">
      <c r="C24" s="8">
        <v>100205</v>
      </c>
      <c r="D24" s="8" t="s">
        <v>145</v>
      </c>
      <c r="E24" s="37">
        <v>9428000</v>
      </c>
    </row>
    <row r="25" spans="3:5" x14ac:dyDescent="0.3">
      <c r="C25" s="8">
        <v>100210</v>
      </c>
      <c r="D25" s="8" t="s">
        <v>146</v>
      </c>
      <c r="E25" s="37">
        <v>2893000</v>
      </c>
    </row>
    <row r="26" spans="3:5" x14ac:dyDescent="0.3">
      <c r="C26" s="8">
        <v>100215</v>
      </c>
      <c r="D26" s="8" t="s">
        <v>147</v>
      </c>
      <c r="E26" s="37">
        <v>10360000</v>
      </c>
    </row>
    <row r="27" spans="3:5" x14ac:dyDescent="0.3">
      <c r="C27" s="8">
        <v>100220</v>
      </c>
      <c r="D27" s="8" t="s">
        <v>148</v>
      </c>
      <c r="E27" s="37">
        <v>3873000</v>
      </c>
    </row>
    <row r="28" spans="3:5" x14ac:dyDescent="0.3">
      <c r="D28" s="10" t="s">
        <v>135</v>
      </c>
      <c r="E28" s="39">
        <f>SUBTOTAL(9,E23:E27)</f>
        <v>29120000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B082D-1D6E-42EA-B37B-7608E5931E28}">
  <dimension ref="C2:E19"/>
  <sheetViews>
    <sheetView zoomScale="140" zoomScaleNormal="140" workbookViewId="0">
      <selection activeCell="E3" sqref="E3"/>
    </sheetView>
  </sheetViews>
  <sheetFormatPr defaultRowHeight="14.4" x14ac:dyDescent="0.3"/>
  <cols>
    <col min="3" max="3" width="17.88671875" customWidth="1"/>
    <col min="4" max="4" width="15.88671875" customWidth="1"/>
    <col min="5" max="5" width="12.33203125" customWidth="1"/>
  </cols>
  <sheetData>
    <row r="2" spans="3:5" x14ac:dyDescent="0.3">
      <c r="D2" s="1" t="s">
        <v>10</v>
      </c>
      <c r="E2" s="3">
        <f>SUBTOTAL(9,E6:E19)</f>
        <v>2261</v>
      </c>
    </row>
    <row r="3" spans="3:5" x14ac:dyDescent="0.3">
      <c r="D3" s="1" t="s">
        <v>11</v>
      </c>
      <c r="E3" s="3">
        <f>SUBTOTAL(109,E6:E19)</f>
        <v>2261</v>
      </c>
    </row>
    <row r="5" spans="3:5" x14ac:dyDescent="0.3">
      <c r="C5" s="4" t="s">
        <v>5</v>
      </c>
      <c r="D5" s="4" t="s">
        <v>9</v>
      </c>
      <c r="E5" s="4" t="s">
        <v>24</v>
      </c>
    </row>
    <row r="6" spans="3:5" x14ac:dyDescent="0.3">
      <c r="C6" t="s">
        <v>0</v>
      </c>
      <c r="D6" t="s">
        <v>6</v>
      </c>
      <c r="E6">
        <v>244</v>
      </c>
    </row>
    <row r="7" spans="3:5" x14ac:dyDescent="0.3">
      <c r="C7" t="s">
        <v>0</v>
      </c>
      <c r="D7" t="s">
        <v>6</v>
      </c>
      <c r="E7">
        <v>256</v>
      </c>
    </row>
    <row r="8" spans="3:5" x14ac:dyDescent="0.3">
      <c r="C8" t="s">
        <v>0</v>
      </c>
      <c r="D8" t="s">
        <v>8</v>
      </c>
      <c r="E8">
        <v>91</v>
      </c>
    </row>
    <row r="9" spans="3:5" x14ac:dyDescent="0.3">
      <c r="C9" t="s">
        <v>0</v>
      </c>
      <c r="D9" t="s">
        <v>8</v>
      </c>
      <c r="E9">
        <v>175</v>
      </c>
    </row>
    <row r="10" spans="3:5" x14ac:dyDescent="0.3">
      <c r="C10" t="s">
        <v>0</v>
      </c>
      <c r="D10" t="s">
        <v>8</v>
      </c>
      <c r="E10">
        <v>263</v>
      </c>
    </row>
    <row r="11" spans="3:5" x14ac:dyDescent="0.3">
      <c r="C11" t="s">
        <v>1</v>
      </c>
      <c r="D11" t="s">
        <v>8</v>
      </c>
      <c r="E11">
        <v>112</v>
      </c>
    </row>
    <row r="12" spans="3:5" x14ac:dyDescent="0.3">
      <c r="C12" t="s">
        <v>1</v>
      </c>
      <c r="D12" t="s">
        <v>7</v>
      </c>
      <c r="E12">
        <v>101</v>
      </c>
    </row>
    <row r="13" spans="3:5" x14ac:dyDescent="0.3">
      <c r="C13" t="s">
        <v>1</v>
      </c>
      <c r="D13" t="s">
        <v>7</v>
      </c>
      <c r="E13">
        <v>217</v>
      </c>
    </row>
    <row r="14" spans="3:5" x14ac:dyDescent="0.3">
      <c r="C14" t="s">
        <v>1</v>
      </c>
      <c r="D14" t="s">
        <v>8</v>
      </c>
      <c r="E14">
        <v>93</v>
      </c>
    </row>
    <row r="15" spans="3:5" x14ac:dyDescent="0.3">
      <c r="C15" t="s">
        <v>1</v>
      </c>
      <c r="D15" t="s">
        <v>8</v>
      </c>
      <c r="E15">
        <v>121</v>
      </c>
    </row>
    <row r="16" spans="3:5" x14ac:dyDescent="0.3">
      <c r="C16" t="s">
        <v>1</v>
      </c>
      <c r="D16" t="s">
        <v>6</v>
      </c>
      <c r="E16">
        <v>129</v>
      </c>
    </row>
    <row r="17" spans="3:5" x14ac:dyDescent="0.3">
      <c r="C17" t="s">
        <v>2</v>
      </c>
      <c r="D17" t="s">
        <v>8</v>
      </c>
      <c r="E17">
        <v>129</v>
      </c>
    </row>
    <row r="18" spans="3:5" x14ac:dyDescent="0.3">
      <c r="C18" t="s">
        <v>2</v>
      </c>
      <c r="D18" t="s">
        <v>8</v>
      </c>
      <c r="E18">
        <v>298</v>
      </c>
    </row>
    <row r="19" spans="3:5" x14ac:dyDescent="0.3">
      <c r="C19" t="s">
        <v>2</v>
      </c>
      <c r="D19" t="s">
        <v>6</v>
      </c>
      <c r="E19">
        <v>32</v>
      </c>
    </row>
  </sheetData>
  <sortState xmlns:xlrd2="http://schemas.microsoft.com/office/spreadsheetml/2017/richdata2" ref="C6:E103">
    <sortCondition ref="C6"/>
  </sortSt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88955-C3A0-4637-909D-84C34A4B3793}">
  <sheetPr>
    <tabColor rgb="FFFF0000"/>
  </sheetPr>
  <dimension ref="C2:E19"/>
  <sheetViews>
    <sheetView zoomScale="150" zoomScaleNormal="150" workbookViewId="0"/>
  </sheetViews>
  <sheetFormatPr defaultRowHeight="14.4" x14ac:dyDescent="0.3"/>
  <cols>
    <col min="3" max="3" width="17.88671875" customWidth="1"/>
    <col min="4" max="4" width="15.88671875" customWidth="1"/>
    <col min="5" max="5" width="12.33203125" customWidth="1"/>
  </cols>
  <sheetData>
    <row r="2" spans="3:5" x14ac:dyDescent="0.3">
      <c r="D2" s="1" t="s">
        <v>10</v>
      </c>
      <c r="E2" s="3">
        <f>SUBTOTAL(9,E6:E19)</f>
        <v>2261</v>
      </c>
    </row>
    <row r="3" spans="3:5" x14ac:dyDescent="0.3">
      <c r="D3" s="1" t="s">
        <v>11</v>
      </c>
      <c r="E3" s="3">
        <f>SUBTOTAL(109,E6:E19)</f>
        <v>1488</v>
      </c>
    </row>
    <row r="5" spans="3:5" x14ac:dyDescent="0.3">
      <c r="C5" s="4" t="s">
        <v>5</v>
      </c>
      <c r="D5" s="4" t="s">
        <v>9</v>
      </c>
      <c r="E5" s="4" t="s">
        <v>24</v>
      </c>
    </row>
    <row r="6" spans="3:5" x14ac:dyDescent="0.3">
      <c r="C6" t="s">
        <v>0</v>
      </c>
      <c r="D6" t="s">
        <v>6</v>
      </c>
      <c r="E6">
        <v>244</v>
      </c>
    </row>
    <row r="7" spans="3:5" x14ac:dyDescent="0.3">
      <c r="C7" t="s">
        <v>0</v>
      </c>
      <c r="D7" t="s">
        <v>6</v>
      </c>
      <c r="E7">
        <v>256</v>
      </c>
    </row>
    <row r="8" spans="3:5" x14ac:dyDescent="0.3">
      <c r="C8" t="s">
        <v>0</v>
      </c>
      <c r="D8" t="s">
        <v>8</v>
      </c>
      <c r="E8">
        <v>91</v>
      </c>
    </row>
    <row r="9" spans="3:5" x14ac:dyDescent="0.3">
      <c r="C9" t="s">
        <v>0</v>
      </c>
      <c r="D9" t="s">
        <v>8</v>
      </c>
      <c r="E9">
        <v>175</v>
      </c>
    </row>
    <row r="10" spans="3:5" x14ac:dyDescent="0.3">
      <c r="C10" t="s">
        <v>0</v>
      </c>
      <c r="D10" t="s">
        <v>8</v>
      </c>
      <c r="E10">
        <v>263</v>
      </c>
    </row>
    <row r="11" spans="3:5" hidden="1" x14ac:dyDescent="0.3">
      <c r="C11" t="s">
        <v>1</v>
      </c>
      <c r="D11" t="s">
        <v>8</v>
      </c>
      <c r="E11">
        <v>112</v>
      </c>
    </row>
    <row r="12" spans="3:5" hidden="1" x14ac:dyDescent="0.3">
      <c r="C12" t="s">
        <v>1</v>
      </c>
      <c r="D12" t="s">
        <v>7</v>
      </c>
      <c r="E12">
        <v>101</v>
      </c>
    </row>
    <row r="13" spans="3:5" hidden="1" x14ac:dyDescent="0.3">
      <c r="C13" t="s">
        <v>1</v>
      </c>
      <c r="D13" t="s">
        <v>7</v>
      </c>
      <c r="E13">
        <v>217</v>
      </c>
    </row>
    <row r="14" spans="3:5" hidden="1" x14ac:dyDescent="0.3">
      <c r="C14" t="s">
        <v>1</v>
      </c>
      <c r="D14" t="s">
        <v>8</v>
      </c>
      <c r="E14">
        <v>93</v>
      </c>
    </row>
    <row r="15" spans="3:5" hidden="1" x14ac:dyDescent="0.3">
      <c r="C15" t="s">
        <v>1</v>
      </c>
      <c r="D15" t="s">
        <v>8</v>
      </c>
      <c r="E15">
        <v>121</v>
      </c>
    </row>
    <row r="16" spans="3:5" hidden="1" x14ac:dyDescent="0.3">
      <c r="C16" t="s">
        <v>1</v>
      </c>
      <c r="D16" t="s">
        <v>6</v>
      </c>
      <c r="E16">
        <v>129</v>
      </c>
    </row>
    <row r="17" spans="3:5" x14ac:dyDescent="0.3">
      <c r="C17" t="s">
        <v>2</v>
      </c>
      <c r="D17" t="s">
        <v>8</v>
      </c>
      <c r="E17">
        <v>129</v>
      </c>
    </row>
    <row r="18" spans="3:5" x14ac:dyDescent="0.3">
      <c r="C18" t="s">
        <v>2</v>
      </c>
      <c r="D18" t="s">
        <v>8</v>
      </c>
      <c r="E18">
        <v>298</v>
      </c>
    </row>
    <row r="19" spans="3:5" x14ac:dyDescent="0.3">
      <c r="C19" t="s">
        <v>2</v>
      </c>
      <c r="D19" t="s">
        <v>6</v>
      </c>
      <c r="E19">
        <v>32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86A70-D32B-4C6E-98B1-F6983A45849A}">
  <dimension ref="B3:P6"/>
  <sheetViews>
    <sheetView zoomScale="140" zoomScaleNormal="140" workbookViewId="0">
      <selection activeCell="C19" sqref="C19"/>
    </sheetView>
  </sheetViews>
  <sheetFormatPr defaultRowHeight="14.4" x14ac:dyDescent="0.3"/>
  <cols>
    <col min="1" max="1" width="17.88671875" customWidth="1"/>
    <col min="3" max="3" width="12.5546875" customWidth="1"/>
    <col min="4" max="4" width="8.21875" customWidth="1"/>
  </cols>
  <sheetData>
    <row r="3" spans="2:16" x14ac:dyDescent="0.3">
      <c r="B3" s="4" t="s">
        <v>66</v>
      </c>
      <c r="C3" s="11"/>
    </row>
    <row r="5" spans="2:16" x14ac:dyDescent="0.3">
      <c r="E5" s="4" t="s">
        <v>57</v>
      </c>
      <c r="F5" s="4" t="s">
        <v>58</v>
      </c>
      <c r="G5" s="4" t="s">
        <v>59</v>
      </c>
      <c r="H5" s="4" t="s">
        <v>60</v>
      </c>
      <c r="I5" s="4" t="s">
        <v>61</v>
      </c>
      <c r="J5" s="4" t="s">
        <v>62</v>
      </c>
      <c r="K5" s="4" t="s">
        <v>63</v>
      </c>
      <c r="L5" s="4" t="s">
        <v>64</v>
      </c>
      <c r="M5" s="4" t="s">
        <v>65</v>
      </c>
      <c r="N5" s="4" t="s">
        <v>99</v>
      </c>
      <c r="O5" s="4" t="s">
        <v>100</v>
      </c>
      <c r="P5" s="4" t="s">
        <v>101</v>
      </c>
    </row>
    <row r="6" spans="2:16" x14ac:dyDescent="0.3">
      <c r="E6">
        <v>200</v>
      </c>
      <c r="F6">
        <v>250</v>
      </c>
      <c r="G6">
        <v>280</v>
      </c>
      <c r="H6">
        <v>320</v>
      </c>
      <c r="I6">
        <v>150</v>
      </c>
      <c r="J6">
        <v>160</v>
      </c>
      <c r="K6">
        <v>210</v>
      </c>
      <c r="L6">
        <v>270</v>
      </c>
      <c r="M6">
        <v>300</v>
      </c>
      <c r="N6">
        <v>260</v>
      </c>
      <c r="O6">
        <v>150</v>
      </c>
      <c r="P6">
        <v>300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DD24A-CC5D-4E0B-87EF-7A126AB4C56C}">
  <dimension ref="B2:D108"/>
  <sheetViews>
    <sheetView workbookViewId="0"/>
  </sheetViews>
  <sheetFormatPr defaultRowHeight="14.4" x14ac:dyDescent="0.3"/>
  <cols>
    <col min="1" max="1" width="3.44140625" customWidth="1"/>
    <col min="2" max="3" width="13.6640625" customWidth="1"/>
    <col min="4" max="4" width="20.109375" customWidth="1"/>
    <col min="8" max="8" width="13.5546875" bestFit="1" customWidth="1"/>
    <col min="9" max="9" width="14.88671875" bestFit="1" customWidth="1"/>
    <col min="10" max="11" width="7.109375" bestFit="1" customWidth="1"/>
    <col min="12" max="12" width="11.44140625" bestFit="1" customWidth="1"/>
  </cols>
  <sheetData>
    <row r="2" spans="2:4" x14ac:dyDescent="0.3">
      <c r="B2" s="4" t="s">
        <v>12</v>
      </c>
      <c r="C2" s="2"/>
      <c r="D2" s="6"/>
    </row>
    <row r="3" spans="2:4" x14ac:dyDescent="0.3">
      <c r="B3" s="4" t="s">
        <v>13</v>
      </c>
      <c r="C3" s="2"/>
      <c r="D3" s="6"/>
    </row>
    <row r="4" spans="2:4" x14ac:dyDescent="0.3">
      <c r="B4" s="4" t="s">
        <v>14</v>
      </c>
      <c r="C4" s="2"/>
      <c r="D4" s="6"/>
    </row>
    <row r="5" spans="2:4" x14ac:dyDescent="0.3">
      <c r="D5" s="1"/>
    </row>
    <row r="8" spans="2:4" x14ac:dyDescent="0.3">
      <c r="C8" s="5" t="s">
        <v>9</v>
      </c>
      <c r="D8" s="5" t="s">
        <v>24</v>
      </c>
    </row>
    <row r="9" spans="2:4" x14ac:dyDescent="0.3">
      <c r="C9" t="s">
        <v>8</v>
      </c>
      <c r="D9">
        <v>129</v>
      </c>
    </row>
    <row r="10" spans="2:4" x14ac:dyDescent="0.3">
      <c r="C10" t="s">
        <v>7</v>
      </c>
      <c r="D10">
        <v>133</v>
      </c>
    </row>
    <row r="11" spans="2:4" x14ac:dyDescent="0.3">
      <c r="C11" t="s">
        <v>6</v>
      </c>
      <c r="D11">
        <v>52</v>
      </c>
    </row>
    <row r="12" spans="2:4" x14ac:dyDescent="0.3">
      <c r="C12" t="s">
        <v>8</v>
      </c>
      <c r="D12">
        <v>298</v>
      </c>
    </row>
    <row r="13" spans="2:4" x14ac:dyDescent="0.3">
      <c r="C13" t="s">
        <v>8</v>
      </c>
      <c r="D13">
        <v>112</v>
      </c>
    </row>
    <row r="14" spans="2:4" x14ac:dyDescent="0.3">
      <c r="C14" t="s">
        <v>7</v>
      </c>
      <c r="D14">
        <v>236</v>
      </c>
    </row>
    <row r="15" spans="2:4" x14ac:dyDescent="0.3">
      <c r="C15" t="s">
        <v>6</v>
      </c>
      <c r="D15">
        <v>244</v>
      </c>
    </row>
    <row r="16" spans="2:4" x14ac:dyDescent="0.3">
      <c r="C16" t="s">
        <v>7</v>
      </c>
      <c r="D16">
        <v>236</v>
      </c>
    </row>
    <row r="17" spans="3:4" x14ac:dyDescent="0.3">
      <c r="C17" t="s">
        <v>6</v>
      </c>
      <c r="D17">
        <v>299</v>
      </c>
    </row>
    <row r="18" spans="3:4" x14ac:dyDescent="0.3">
      <c r="C18" t="s">
        <v>6</v>
      </c>
      <c r="D18">
        <v>32</v>
      </c>
    </row>
    <row r="19" spans="3:4" x14ac:dyDescent="0.3">
      <c r="C19" t="s">
        <v>6</v>
      </c>
      <c r="D19">
        <v>256</v>
      </c>
    </row>
    <row r="20" spans="3:4" x14ac:dyDescent="0.3">
      <c r="C20" t="s">
        <v>7</v>
      </c>
      <c r="D20">
        <v>101</v>
      </c>
    </row>
    <row r="21" spans="3:4" x14ac:dyDescent="0.3">
      <c r="C21" t="s">
        <v>6</v>
      </c>
      <c r="D21">
        <v>257</v>
      </c>
    </row>
    <row r="22" spans="3:4" x14ac:dyDescent="0.3">
      <c r="C22" t="s">
        <v>7</v>
      </c>
      <c r="D22">
        <v>217</v>
      </c>
    </row>
    <row r="23" spans="3:4" x14ac:dyDescent="0.3">
      <c r="C23" t="s">
        <v>8</v>
      </c>
      <c r="D23">
        <v>93</v>
      </c>
    </row>
    <row r="24" spans="3:4" x14ac:dyDescent="0.3">
      <c r="C24" t="s">
        <v>8</v>
      </c>
      <c r="D24">
        <v>91</v>
      </c>
    </row>
    <row r="25" spans="3:4" x14ac:dyDescent="0.3">
      <c r="C25" t="s">
        <v>7</v>
      </c>
      <c r="D25">
        <v>240</v>
      </c>
    </row>
    <row r="26" spans="3:4" x14ac:dyDescent="0.3">
      <c r="C26" t="s">
        <v>8</v>
      </c>
      <c r="D26">
        <v>121</v>
      </c>
    </row>
    <row r="27" spans="3:4" x14ac:dyDescent="0.3">
      <c r="C27" t="s">
        <v>6</v>
      </c>
      <c r="D27">
        <v>217</v>
      </c>
    </row>
    <row r="28" spans="3:4" x14ac:dyDescent="0.3">
      <c r="C28" t="s">
        <v>8</v>
      </c>
      <c r="D28">
        <v>127</v>
      </c>
    </row>
    <row r="29" spans="3:4" x14ac:dyDescent="0.3">
      <c r="C29" t="s">
        <v>6</v>
      </c>
      <c r="D29">
        <v>129</v>
      </c>
    </row>
    <row r="30" spans="3:4" x14ac:dyDescent="0.3">
      <c r="C30" t="s">
        <v>7</v>
      </c>
      <c r="D30">
        <v>169</v>
      </c>
    </row>
    <row r="31" spans="3:4" x14ac:dyDescent="0.3">
      <c r="C31" t="s">
        <v>6</v>
      </c>
      <c r="D31">
        <v>294</v>
      </c>
    </row>
    <row r="32" spans="3:4" x14ac:dyDescent="0.3">
      <c r="C32" t="s">
        <v>8</v>
      </c>
      <c r="D32">
        <v>221</v>
      </c>
    </row>
    <row r="33" spans="3:4" x14ac:dyDescent="0.3">
      <c r="C33" t="s">
        <v>8</v>
      </c>
      <c r="D33">
        <v>105</v>
      </c>
    </row>
    <row r="34" spans="3:4" x14ac:dyDescent="0.3">
      <c r="C34" t="s">
        <v>6</v>
      </c>
      <c r="D34">
        <v>61</v>
      </c>
    </row>
    <row r="35" spans="3:4" x14ac:dyDescent="0.3">
      <c r="C35" t="s">
        <v>7</v>
      </c>
      <c r="D35">
        <v>256</v>
      </c>
    </row>
    <row r="36" spans="3:4" x14ac:dyDescent="0.3">
      <c r="C36" t="s">
        <v>7</v>
      </c>
      <c r="D36">
        <v>216</v>
      </c>
    </row>
    <row r="37" spans="3:4" x14ac:dyDescent="0.3">
      <c r="C37" t="s">
        <v>8</v>
      </c>
      <c r="D37">
        <v>175</v>
      </c>
    </row>
    <row r="38" spans="3:4" x14ac:dyDescent="0.3">
      <c r="C38" t="s">
        <v>7</v>
      </c>
      <c r="D38">
        <v>286</v>
      </c>
    </row>
    <row r="39" spans="3:4" x14ac:dyDescent="0.3">
      <c r="C39" t="s">
        <v>7</v>
      </c>
      <c r="D39">
        <v>40</v>
      </c>
    </row>
    <row r="40" spans="3:4" x14ac:dyDescent="0.3">
      <c r="C40" t="s">
        <v>8</v>
      </c>
      <c r="D40">
        <v>120</v>
      </c>
    </row>
    <row r="41" spans="3:4" x14ac:dyDescent="0.3">
      <c r="C41" t="s">
        <v>8</v>
      </c>
      <c r="D41">
        <v>164</v>
      </c>
    </row>
    <row r="42" spans="3:4" x14ac:dyDescent="0.3">
      <c r="C42" t="s">
        <v>8</v>
      </c>
      <c r="D42">
        <v>263</v>
      </c>
    </row>
    <row r="43" spans="3:4" x14ac:dyDescent="0.3">
      <c r="C43" t="s">
        <v>6</v>
      </c>
      <c r="D43">
        <v>107</v>
      </c>
    </row>
    <row r="44" spans="3:4" x14ac:dyDescent="0.3">
      <c r="C44" t="s">
        <v>6</v>
      </c>
      <c r="D44">
        <v>69</v>
      </c>
    </row>
    <row r="45" spans="3:4" x14ac:dyDescent="0.3">
      <c r="C45" t="s">
        <v>7</v>
      </c>
      <c r="D45">
        <v>254</v>
      </c>
    </row>
    <row r="46" spans="3:4" x14ac:dyDescent="0.3">
      <c r="C46" t="s">
        <v>7</v>
      </c>
      <c r="D46">
        <v>114</v>
      </c>
    </row>
    <row r="47" spans="3:4" x14ac:dyDescent="0.3">
      <c r="C47" t="s">
        <v>8</v>
      </c>
      <c r="D47">
        <v>246</v>
      </c>
    </row>
    <row r="48" spans="3:4" x14ac:dyDescent="0.3">
      <c r="C48" t="s">
        <v>8</v>
      </c>
      <c r="D48">
        <v>169</v>
      </c>
    </row>
    <row r="49" spans="3:4" x14ac:dyDescent="0.3">
      <c r="C49" t="s">
        <v>7</v>
      </c>
      <c r="D49">
        <v>48</v>
      </c>
    </row>
    <row r="50" spans="3:4" x14ac:dyDescent="0.3">
      <c r="C50" t="s">
        <v>7</v>
      </c>
      <c r="D50">
        <v>217</v>
      </c>
    </row>
    <row r="51" spans="3:4" x14ac:dyDescent="0.3">
      <c r="C51" t="s">
        <v>8</v>
      </c>
      <c r="D51">
        <v>98</v>
      </c>
    </row>
    <row r="52" spans="3:4" x14ac:dyDescent="0.3">
      <c r="C52" t="s">
        <v>7</v>
      </c>
      <c r="D52">
        <v>121</v>
      </c>
    </row>
    <row r="53" spans="3:4" x14ac:dyDescent="0.3">
      <c r="C53" t="s">
        <v>6</v>
      </c>
      <c r="D53">
        <v>130</v>
      </c>
    </row>
    <row r="54" spans="3:4" x14ac:dyDescent="0.3">
      <c r="C54" t="s">
        <v>6</v>
      </c>
      <c r="D54">
        <v>46</v>
      </c>
    </row>
    <row r="55" spans="3:4" x14ac:dyDescent="0.3">
      <c r="C55" t="s">
        <v>8</v>
      </c>
      <c r="D55">
        <v>123</v>
      </c>
    </row>
    <row r="56" spans="3:4" x14ac:dyDescent="0.3">
      <c r="C56" t="s">
        <v>8</v>
      </c>
      <c r="D56">
        <v>122</v>
      </c>
    </row>
    <row r="57" spans="3:4" x14ac:dyDescent="0.3">
      <c r="C57" t="s">
        <v>7</v>
      </c>
      <c r="D57">
        <v>217</v>
      </c>
    </row>
    <row r="58" spans="3:4" x14ac:dyDescent="0.3">
      <c r="C58" t="s">
        <v>6</v>
      </c>
      <c r="D58">
        <v>286</v>
      </c>
    </row>
    <row r="59" spans="3:4" x14ac:dyDescent="0.3">
      <c r="C59" t="s">
        <v>6</v>
      </c>
      <c r="D59">
        <v>93</v>
      </c>
    </row>
    <row r="60" spans="3:4" x14ac:dyDescent="0.3">
      <c r="C60" t="s">
        <v>7</v>
      </c>
      <c r="D60">
        <v>84</v>
      </c>
    </row>
    <row r="61" spans="3:4" x14ac:dyDescent="0.3">
      <c r="C61" t="s">
        <v>7</v>
      </c>
      <c r="D61">
        <v>224</v>
      </c>
    </row>
    <row r="62" spans="3:4" x14ac:dyDescent="0.3">
      <c r="C62" t="s">
        <v>7</v>
      </c>
      <c r="D62">
        <v>222</v>
      </c>
    </row>
    <row r="63" spans="3:4" x14ac:dyDescent="0.3">
      <c r="C63" t="s">
        <v>7</v>
      </c>
      <c r="D63">
        <v>88</v>
      </c>
    </row>
    <row r="64" spans="3:4" x14ac:dyDescent="0.3">
      <c r="C64" t="s">
        <v>6</v>
      </c>
      <c r="D64">
        <v>131</v>
      </c>
    </row>
    <row r="65" spans="3:4" x14ac:dyDescent="0.3">
      <c r="C65" t="s">
        <v>6</v>
      </c>
      <c r="D65">
        <v>196</v>
      </c>
    </row>
    <row r="66" spans="3:4" x14ac:dyDescent="0.3">
      <c r="C66" t="s">
        <v>6</v>
      </c>
      <c r="D66">
        <v>53</v>
      </c>
    </row>
    <row r="67" spans="3:4" x14ac:dyDescent="0.3">
      <c r="C67" t="s">
        <v>8</v>
      </c>
      <c r="D67">
        <v>75</v>
      </c>
    </row>
    <row r="68" spans="3:4" x14ac:dyDescent="0.3">
      <c r="C68" t="s">
        <v>6</v>
      </c>
      <c r="D68">
        <v>282</v>
      </c>
    </row>
    <row r="69" spans="3:4" x14ac:dyDescent="0.3">
      <c r="C69" t="s">
        <v>8</v>
      </c>
      <c r="D69">
        <v>231</v>
      </c>
    </row>
    <row r="70" spans="3:4" x14ac:dyDescent="0.3">
      <c r="C70" t="s">
        <v>8</v>
      </c>
      <c r="D70">
        <v>265</v>
      </c>
    </row>
    <row r="71" spans="3:4" x14ac:dyDescent="0.3">
      <c r="C71" t="s">
        <v>7</v>
      </c>
      <c r="D71">
        <v>229</v>
      </c>
    </row>
    <row r="72" spans="3:4" x14ac:dyDescent="0.3">
      <c r="C72" t="s">
        <v>6</v>
      </c>
      <c r="D72">
        <v>114</v>
      </c>
    </row>
    <row r="73" spans="3:4" x14ac:dyDescent="0.3">
      <c r="C73" t="s">
        <v>8</v>
      </c>
      <c r="D73">
        <v>222</v>
      </c>
    </row>
    <row r="74" spans="3:4" x14ac:dyDescent="0.3">
      <c r="C74" t="s">
        <v>7</v>
      </c>
      <c r="D74">
        <v>98</v>
      </c>
    </row>
    <row r="75" spans="3:4" x14ac:dyDescent="0.3">
      <c r="C75" t="s">
        <v>6</v>
      </c>
      <c r="D75">
        <v>172</v>
      </c>
    </row>
    <row r="76" spans="3:4" x14ac:dyDescent="0.3">
      <c r="C76" t="s">
        <v>6</v>
      </c>
      <c r="D76">
        <v>241</v>
      </c>
    </row>
    <row r="77" spans="3:4" x14ac:dyDescent="0.3">
      <c r="C77" t="s">
        <v>8</v>
      </c>
      <c r="D77">
        <v>245</v>
      </c>
    </row>
    <row r="78" spans="3:4" x14ac:dyDescent="0.3">
      <c r="C78" t="s">
        <v>6</v>
      </c>
      <c r="D78">
        <v>171</v>
      </c>
    </row>
    <row r="79" spans="3:4" x14ac:dyDescent="0.3">
      <c r="C79" t="s">
        <v>8</v>
      </c>
      <c r="D79">
        <v>176</v>
      </c>
    </row>
    <row r="80" spans="3:4" x14ac:dyDescent="0.3">
      <c r="C80" t="s">
        <v>6</v>
      </c>
      <c r="D80">
        <v>61</v>
      </c>
    </row>
    <row r="81" spans="3:4" x14ac:dyDescent="0.3">
      <c r="C81" t="s">
        <v>7</v>
      </c>
      <c r="D81">
        <v>161</v>
      </c>
    </row>
    <row r="82" spans="3:4" x14ac:dyDescent="0.3">
      <c r="C82" t="s">
        <v>8</v>
      </c>
      <c r="D82">
        <v>169</v>
      </c>
    </row>
    <row r="83" spans="3:4" x14ac:dyDescent="0.3">
      <c r="C83" t="s">
        <v>7</v>
      </c>
      <c r="D83">
        <v>73</v>
      </c>
    </row>
    <row r="84" spans="3:4" x14ac:dyDescent="0.3">
      <c r="C84" t="s">
        <v>8</v>
      </c>
      <c r="D84">
        <v>71</v>
      </c>
    </row>
    <row r="85" spans="3:4" x14ac:dyDescent="0.3">
      <c r="C85" t="s">
        <v>6</v>
      </c>
      <c r="D85">
        <v>53</v>
      </c>
    </row>
    <row r="86" spans="3:4" x14ac:dyDescent="0.3">
      <c r="C86" t="s">
        <v>8</v>
      </c>
      <c r="D86">
        <v>142</v>
      </c>
    </row>
    <row r="87" spans="3:4" x14ac:dyDescent="0.3">
      <c r="C87" t="s">
        <v>8</v>
      </c>
      <c r="D87">
        <v>106</v>
      </c>
    </row>
    <row r="88" spans="3:4" x14ac:dyDescent="0.3">
      <c r="C88" t="s">
        <v>7</v>
      </c>
      <c r="D88">
        <v>270</v>
      </c>
    </row>
    <row r="89" spans="3:4" x14ac:dyDescent="0.3">
      <c r="C89" t="s">
        <v>8</v>
      </c>
      <c r="D89">
        <v>242</v>
      </c>
    </row>
    <row r="90" spans="3:4" x14ac:dyDescent="0.3">
      <c r="C90" t="s">
        <v>7</v>
      </c>
      <c r="D90">
        <v>233</v>
      </c>
    </row>
    <row r="91" spans="3:4" x14ac:dyDescent="0.3">
      <c r="C91" t="s">
        <v>6</v>
      </c>
      <c r="D91">
        <v>275</v>
      </c>
    </row>
    <row r="92" spans="3:4" x14ac:dyDescent="0.3">
      <c r="C92" t="s">
        <v>7</v>
      </c>
      <c r="D92">
        <v>101</v>
      </c>
    </row>
    <row r="93" spans="3:4" x14ac:dyDescent="0.3">
      <c r="C93" t="s">
        <v>7</v>
      </c>
      <c r="D93">
        <v>219</v>
      </c>
    </row>
    <row r="94" spans="3:4" x14ac:dyDescent="0.3">
      <c r="C94" t="s">
        <v>7</v>
      </c>
      <c r="D94">
        <v>44</v>
      </c>
    </row>
    <row r="95" spans="3:4" x14ac:dyDescent="0.3">
      <c r="C95" t="s">
        <v>6</v>
      </c>
      <c r="D95">
        <v>149</v>
      </c>
    </row>
    <row r="96" spans="3:4" x14ac:dyDescent="0.3">
      <c r="C96" t="s">
        <v>8</v>
      </c>
      <c r="D96">
        <v>134</v>
      </c>
    </row>
    <row r="97" spans="3:4" x14ac:dyDescent="0.3">
      <c r="C97" t="s">
        <v>8</v>
      </c>
      <c r="D97">
        <v>139</v>
      </c>
    </row>
    <row r="98" spans="3:4" x14ac:dyDescent="0.3">
      <c r="C98" t="s">
        <v>7</v>
      </c>
      <c r="D98">
        <v>26</v>
      </c>
    </row>
    <row r="99" spans="3:4" x14ac:dyDescent="0.3">
      <c r="C99" t="s">
        <v>8</v>
      </c>
      <c r="D99">
        <v>123</v>
      </c>
    </row>
    <row r="100" spans="3:4" x14ac:dyDescent="0.3">
      <c r="C100" t="s">
        <v>6</v>
      </c>
      <c r="D100">
        <v>209</v>
      </c>
    </row>
    <row r="101" spans="3:4" x14ac:dyDescent="0.3">
      <c r="C101" t="s">
        <v>8</v>
      </c>
      <c r="D101">
        <v>252</v>
      </c>
    </row>
    <row r="102" spans="3:4" x14ac:dyDescent="0.3">
      <c r="C102" t="s">
        <v>8</v>
      </c>
      <c r="D102">
        <v>155</v>
      </c>
    </row>
    <row r="103" spans="3:4" x14ac:dyDescent="0.3">
      <c r="C103" t="s">
        <v>7</v>
      </c>
      <c r="D103">
        <v>237</v>
      </c>
    </row>
    <row r="104" spans="3:4" x14ac:dyDescent="0.3">
      <c r="C104" t="s">
        <v>8</v>
      </c>
      <c r="D104">
        <v>71</v>
      </c>
    </row>
    <row r="105" spans="3:4" x14ac:dyDescent="0.3">
      <c r="C105" t="s">
        <v>7</v>
      </c>
      <c r="D105">
        <v>190</v>
      </c>
    </row>
    <row r="106" spans="3:4" x14ac:dyDescent="0.3">
      <c r="C106" t="s">
        <v>7</v>
      </c>
      <c r="D106">
        <v>176</v>
      </c>
    </row>
    <row r="107" spans="3:4" x14ac:dyDescent="0.3">
      <c r="C107" t="s">
        <v>6</v>
      </c>
      <c r="D107">
        <v>265</v>
      </c>
    </row>
    <row r="108" spans="3:4" x14ac:dyDescent="0.3">
      <c r="C108" t="s">
        <v>8</v>
      </c>
      <c r="D108">
        <v>173</v>
      </c>
    </row>
  </sheetData>
  <autoFilter ref="C8:D108" xr:uid="{EF97F458-25E1-4CF1-946A-066B520295CC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12</vt:i4>
      </vt:variant>
    </vt:vector>
  </HeadingPairs>
  <TitlesOfParts>
    <vt:vector size="12" baseType="lpstr">
      <vt:lpstr>DELSUMMA filter</vt:lpstr>
      <vt:lpstr>DELSUMMA filter (F)</vt:lpstr>
      <vt:lpstr>Dubbelräkning</vt:lpstr>
      <vt:lpstr>DELSUMMA vs SUMMA</vt:lpstr>
      <vt:lpstr>DELSUMMA vs SUMMA (F)</vt:lpstr>
      <vt:lpstr>DELSUMMA dold</vt:lpstr>
      <vt:lpstr>DELSUMMA dold (F)</vt:lpstr>
      <vt:lpstr>Kolumner</vt:lpstr>
      <vt:lpstr>DELSUMMA räkna dolda</vt:lpstr>
      <vt:lpstr>DELSUMMA räkna dolda (F)</vt:lpstr>
      <vt:lpstr>Dynamisk Delsumma</vt:lpstr>
      <vt:lpstr>DELSUMMA hack tabell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Larsson</dc:creator>
  <cp:lastModifiedBy>Robert Larsson</cp:lastModifiedBy>
  <dcterms:created xsi:type="dcterms:W3CDTF">2017-12-20T07:33:42Z</dcterms:created>
  <dcterms:modified xsi:type="dcterms:W3CDTF">2025-08-01T05:53:56Z</dcterms:modified>
</cp:coreProperties>
</file>